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Users/ss501/Downloads/Proposals to be considered for EC55 2/Final revised versions/"/>
    </mc:Choice>
  </mc:AlternateContent>
  <xr:revisionPtr revIDLastSave="0" documentId="8_{58EC25E4-272B-0F47-A38D-B28B36E65EE4}" xr6:coauthVersionLast="47" xr6:coauthVersionMax="47" xr10:uidLastSave="{00000000-0000-0000-0000-000000000000}"/>
  <bookViews>
    <workbookView xWindow="3740" yWindow="2360" windowWidth="35360" windowHeight="152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<sst xmlns="http://schemas.openxmlformats.org/spreadsheetml/2006/main" count="249" uniqueCount="144">
  <si>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</si>
  <si>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</si>
  <si>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</si>
  <si>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</si>
  <si>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</si>
  <si>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</si>
  <si>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</si>
  <si>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</si>
  <si>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</si>
  <si>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</si>
  <si>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</si>
  <si>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</si>
  <si>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</si>
  <si>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</si>
  <si>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</si>
  <si>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</si>
  <si>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</si>
  <si>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</si>
  <si>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</si>
  <si>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</si>
  <si>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</si>
  <si>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</si>
  <si>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</si>
  <si>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</si>
  <si>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</si>
  <si>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</si>
  <si>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</si>
  <si>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</si>
  <si>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</si>
  <si>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</si>
  <si>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</si>
  <si>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</si>
  <si>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</si>
  <si>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</si>
  <si>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</si>
  <si>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</si>
  <si>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</si>
  <si>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</si>
  <si>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</si>
  <si>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</si>
  <si>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</si>
  <si>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</si>
  <si>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</si>
  <si>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</si>
  <si>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</si>
  <si>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</si>
  <si>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</si>
  <si>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</si>
  <si>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</si>
  <si>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</si>
  <si>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</si>
  <si>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</si>
  <si>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</si>
  <si>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</si>
  <si>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</si>
  <si>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</si>
  <si>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</si>
  <si>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</si>
  <si>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</si>
  <si>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</si>
  <si>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</si>
  <si>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</si>
  <si>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</si>
  <si>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</si>
  <si>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</si>
  <si>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</si>
  <si>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</si>
  <si>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</si>
  <si>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</si>
  <si>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</si>
  <si>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</si>
  <si>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</si>
  <si>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</si>
  <si>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</si>
  <si>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</si>
  <si>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</si>
  <si>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</si>
  <si>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</si>
  <si>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</si>
  <si>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</si>
  <si>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</si>
  <si>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</si>
  <si>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</si>
  <si>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</si>
  <si>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</si>
  <si>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</si>
  <si>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</si>
  <si>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</si>
  <si>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</si>
  <si>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</si>
  <si>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</si>
  <si>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</si>
  <si>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</si>
  <si>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</si>
  <si>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</si>
  <si>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</si>
  <si>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</si>
  <si>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</si>
  <si>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</si>
  <si>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</si>
  <si>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</si>
  <si>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</si>
  <si>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</si>
  <si>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</si>
  <si>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</si>
  <si>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</si>
  <si>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</si>
  <si>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</si>
  <si>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</si>
  <si>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</si>
  <si>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</si>
  <si>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</si>
  <si>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</si>
  <si>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</si>
  <si>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</si>
  <si>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</si>
  <si>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Varidnaviria</t>
  </si>
  <si>
    <t>Bamfordvirae</t>
  </si>
  <si>
    <t>Nucleocytoviricota</t>
  </si>
  <si>
    <t>Megaviricetes</t>
  </si>
  <si>
    <t>Pimascovirales</t>
  </si>
  <si>
    <t>Marseilleviridae</t>
  </si>
  <si>
    <t>Marseillevirus</t>
  </si>
  <si>
    <t>Marseillevirus marseillevirus</t>
  </si>
  <si>
    <t>Senegalvirus marseillevirus</t>
  </si>
  <si>
    <t>Lausannevirus</t>
  </si>
  <si>
    <t>Tunisvirus</t>
  </si>
  <si>
    <t>Marseillevirus massiliense</t>
  </si>
  <si>
    <t>Marseillevirus senegalense</t>
  </si>
  <si>
    <t>GU071086</t>
  </si>
  <si>
    <t>MVMV</t>
  </si>
  <si>
    <t>T19</t>
  </si>
  <si>
    <t>JF909596; JF909597; JF909598; JF909599; JF909600; JF909601</t>
  </si>
  <si>
    <t>SVMV</t>
  </si>
  <si>
    <t>SSV-A</t>
  </si>
  <si>
    <t>HQ113105</t>
  </si>
  <si>
    <t>LV</t>
  </si>
  <si>
    <t>KF483846</t>
  </si>
  <si>
    <t>TuV</t>
  </si>
  <si>
    <t>U484</t>
  </si>
  <si>
    <t xml:space="preserve">from "Sequana" - Latin name of Seine river </t>
  </si>
  <si>
    <t>Losannavirus</t>
  </si>
  <si>
    <t>Losannavirus lausannense</t>
  </si>
  <si>
    <t>Losannavirus tunisense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</si>
</sst>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b/>
      <sz val="10"/>
      <color rgb="FF7030A0"/>
      <name val="Arial"/>
      <family val="2"/>
    </font>
    <font>
      <sz val="10"/>
      <color theme="1"/>
      <name val="Arial"/>
      <family val="2"/>
    </font>
    <font>
      <i/>
      <sz val="12"/>
      <name val="Calibri"/>
      <family val="2"/>
      <scheme val="minor"/>
    </font>
  </fonts>
  <fills count="11">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0" tint="-4.9989318521683403E-2"/>
        <bgColor indexed="64"/>
      </patternFill>
    </fill>
    <fill>
      <patternFill patternType="solid">
        <fgColor rgb="FFD6DCE4"/>
        <bgColor rgb="FF000000"/>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6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8" fillId="7" borderId="1" xfId="0" applyFont="1" applyFill="1" applyBorder="1"/>
    <xf numFmtId="0" fontId="3" fillId="10" borderId="1" xfId="0" applyFont="1" applyFill="1" applyBorder="1" applyAlignment="1">
      <alignment horizontal="left"/>
    </xf>
    <xf numFmtId="0" fontId="3" fillId="10" borderId="2" xfId="0" applyFont="1" applyFill="1" applyBorder="1" applyAlignment="1">
      <alignment horizontal="left"/>
    </xf>
    <xf numFmtId="0" fontId="3" fillId="10" borderId="2" xfId="0" applyFont="1" applyFill="1" applyBorder="1"/>
    <xf numFmtId="0" fontId="3" fillId="10" borderId="3" xfId="0" applyFont="1" applyFill="1" applyBorder="1" applyAlignment="1">
      <alignment horizontal="left"/>
    </xf>
    <xf numFmtId="0" fontId="3" fillId="10" borderId="8" xfId="0" applyFont="1" applyFill="1" applyBorder="1" applyAlignment="1">
      <alignment horizontal="left"/>
    </xf>
    <xf numFmtId="0" fontId="3" fillId="10" borderId="8" xfId="0" applyFont="1" applyFill="1" applyBorder="1"/>
    <xf numFmtId="0" fontId="3" fillId="10" borderId="3" xfId="0" applyFont="1" applyFill="1" applyBorder="1"/>
    <xf numFmtId="0" fontId="3" fillId="10" borderId="3" xfId="0" applyFont="1" applyFill="1" applyBorder="1" applyAlignment="1">
      <alignment horizontal="left" wrapText="1"/>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xf numFmtId="0" fontId="29" fillId="7" borderId="1" xfId="0" applyFont="1" applyFill="1" applyBorder="1"/>
    <xf numFmtId="0" fontId="30" fillId="6" borderId="1" xfId="0" applyFont="1" applyFill="1" applyBorder="1"/>
    <xf numFmtId="0" fontId="0" fillId="8" borderId="1" xfId="0" applyFont="1" applyFill="1" applyBorder="1"/>
    <xf numFmtId="0" fontId="0" fillId="4" borderId="1" xfId="0" applyFont="1" applyFill="1" applyBorder="1"/>
    <xf numFmtId="0" fontId="0" fillId="7" borderId="1" xfId="0" applyFont="1" applyFill="1" applyBorder="1"/>
    <xf numFmtId="0" fontId="31" fillId="9" borderId="1" xfId="0" applyFont="1" applyFill="1" applyBorder="1"/>
    <xf numFmtId="0" fontId="31" fillId="7"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
  <sheetViews>
    <sheetView tabSelected="1" topLeftCell="W1" zoomScaleNormal="100" workbookViewId="0">
      <pane ySplit="4" topLeftCell="A5" activePane="bottomLeft" state="frozen"/>
      <selection pane="bottomLeft" activeCell="AD14" sqref="AD14"/>
    </sheetView>
  </sheetViews>
  <sheetFormatPr baseColWidth="10" defaultRowHeight="16" x14ac:dyDescent="0.2"/>
  <cols>
    <col min="1" max="1" width="15" style="2" bestFit="1" customWidth="1"/>
    <col min="2" max="2" width="9" style="2" bestFit="1" customWidth="1"/>
    <col min="3" max="3" width="11.83203125" style="2" customWidth="1"/>
    <col min="4" max="4" width="11.1640625" style="2" bestFit="1" customWidth="1"/>
    <col min="5" max="5" width="15.83203125" style="2" customWidth="1"/>
    <col min="6" max="6" width="10.83203125" style="2"/>
    <col min="7" max="7" width="12.83203125" style="2" customWidth="1"/>
    <col min="8" max="8" width="10.83203125" style="2"/>
    <col min="9" max="9" width="13.33203125" style="2" customWidth="1"/>
    <col min="10" max="10" width="10.83203125" style="2"/>
    <col min="11" max="11" width="14.33203125" style="2" customWidth="1"/>
    <col min="12" max="12" width="10.83203125" style="2"/>
    <col min="13" max="13" width="11.5" style="2" customWidth="1"/>
    <col min="14" max="14" width="10.83203125" style="2"/>
    <col min="15" max="15" width="23.5" style="2" customWidth="1"/>
    <col min="16" max="16" width="17" style="14" customWidth="1"/>
    <col min="17" max="17" width="10.83203125" style="14"/>
    <col min="18" max="18" width="12" style="14" customWidth="1"/>
    <col min="19" max="19" width="10.83203125" style="14"/>
    <col min="20" max="20" width="15.33203125" style="14" customWidth="1"/>
    <col min="21" max="21" width="10.83203125" style="14"/>
    <col min="22" max="22" width="12" style="14" customWidth="1"/>
    <col min="23" max="23" width="10.83203125" style="14"/>
    <col min="24" max="24" width="14.1640625" style="14" customWidth="1"/>
    <col min="25" max="25" width="10.83203125" style="14"/>
    <col min="26" max="26" width="13.6640625" style="14" customWidth="1"/>
    <col min="27" max="27" width="10.83203125" style="14"/>
    <col min="28" max="28" width="13.33203125" style="14" customWidth="1"/>
    <col min="29" max="29" width="10.83203125" style="14"/>
    <col min="30" max="30" width="24.33203125" style="26" bestFit="1" customWidth="1"/>
    <col min="31" max="31" width="29.16406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8" width="14.83203125" style="15" customWidth="1"/>
    <col min="39" max="39" width="10.83203125" style="15"/>
    <col min="40" max="40" width="56.6640625" style="1" customWidth="1"/>
  </cols>
  <sheetData>
    <row r="1" spans="1:41" s="17" customFormat="1" ht="24" x14ac:dyDescent="0.3">
      <c r="A1" s="18" t="s">
        <v>81</v>
      </c>
      <c r="B1" s="54" t="s">
        <v>112</v>
      </c>
      <c r="C1" s="54"/>
      <c r="D1" s="54"/>
      <c r="E1" s="55" t="str">
        <f ca="1">IF(LEN(cellFilenameFormatErrors)=0,LEFT(cellBaseFilename,9),"Code is automatically derived from the filename: 'YEAR.###X.[STATUS.][v#.]DESCRIPTION.xlsx', X=SC code")</f>
        <v>2023.004F</v>
      </c>
      <c r="F1" s="55"/>
      <c r="G1" s="55"/>
      <c r="H1" s="55"/>
      <c r="I1" s="55"/>
      <c r="J1" s="55"/>
      <c r="K1" s="55"/>
      <c r="L1" s="55"/>
      <c r="M1" s="55"/>
      <c r="N1" s="55"/>
      <c r="O1" s="55"/>
      <c r="P1" s="45"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6"/>
      <c r="R1" s="46"/>
      <c r="S1" s="46"/>
      <c r="T1" s="46"/>
      <c r="U1" s="46"/>
      <c r="V1" s="46"/>
      <c r="W1" s="46"/>
      <c r="X1" s="46"/>
      <c r="Y1" s="46"/>
      <c r="Z1" s="46"/>
      <c r="AA1" s="46"/>
      <c r="AB1" s="46"/>
      <c r="AC1" s="46"/>
      <c r="AD1" s="29" t="s">
        <v>28</v>
      </c>
      <c r="AE1" s="25" t="str" cm="1">
        <f t="array" aca="1" ref="AE1" ca="1">MID(CELL("filename",'Proposal Template'!$B$1),SEARCH("[",CELL("filename",'Proposal Template'!$B$1))+1, SEARCH("]",CELL("filename",'Proposal Template'!$B$1))-SEARCH("[",CELL("filename",'Proposal Template'!$B$1))-1)</f>
        <v>2023.004F.v1.Marseilleviridae_1newgen_spren.xlsx</v>
      </c>
      <c r="AF1" s="23"/>
      <c r="AG1" s="16"/>
      <c r="AH1" s="16"/>
      <c r="AI1" s="16"/>
      <c r="AJ1" s="16"/>
      <c r="AK1" s="16"/>
      <c r="AL1" s="16"/>
      <c r="AM1" s="16"/>
      <c r="AN1" s="16"/>
      <c r="AO1"/>
    </row>
    <row r="2" spans="1:41" ht="19" x14ac:dyDescent="0.25">
      <c r="A2" s="18" t="s">
        <v>113</v>
      </c>
      <c r="B2" s="54" t="s">
        <v>111</v>
      </c>
      <c r="C2" s="54"/>
      <c r="D2" s="54"/>
      <c r="E2" s="56"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6"/>
      <c r="G2" s="56"/>
      <c r="H2" s="56"/>
      <c r="I2" s="56"/>
      <c r="J2" s="56"/>
      <c r="K2" s="56"/>
      <c r="L2" s="56"/>
      <c r="M2" s="56"/>
      <c r="N2" s="56"/>
      <c r="O2" s="56"/>
      <c r="P2" s="47" t="str">
        <f ca="1">_xlfn.CONCAT(
IF(NOT(ISERROR(AF2)),"","Study Section code ('"&amp;AE2&amp;"') is not valid; ")
)</f>
        <v/>
      </c>
      <c r="Q2" s="48"/>
      <c r="R2" s="48"/>
      <c r="S2" s="48"/>
      <c r="T2" s="48"/>
      <c r="U2" s="48"/>
      <c r="V2" s="48"/>
      <c r="W2" s="48"/>
      <c r="X2" s="48"/>
      <c r="Y2" s="48"/>
      <c r="Z2" s="48"/>
      <c r="AA2" s="48"/>
      <c r="AB2" s="48"/>
      <c r="AC2" s="48"/>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49" t="s">
        <v>21</v>
      </c>
      <c r="B3" s="49"/>
      <c r="C3" s="49"/>
      <c r="D3" s="49"/>
      <c r="E3" s="49"/>
      <c r="F3" s="49"/>
      <c r="G3" s="49"/>
      <c r="H3" s="49"/>
      <c r="I3" s="49"/>
      <c r="J3" s="49"/>
      <c r="K3" s="49"/>
      <c r="L3" s="49"/>
      <c r="M3" s="49"/>
      <c r="N3" s="49"/>
      <c r="O3" s="49"/>
      <c r="P3" s="50" t="s">
        <v>22</v>
      </c>
      <c r="Q3" s="50"/>
      <c r="R3" s="50"/>
      <c r="S3" s="50"/>
      <c r="T3" s="50"/>
      <c r="U3" s="50"/>
      <c r="V3" s="50"/>
      <c r="W3" s="50"/>
      <c r="X3" s="50"/>
      <c r="Y3" s="50"/>
      <c r="Z3" s="50"/>
      <c r="AA3" s="50"/>
      <c r="AB3" s="50"/>
      <c r="AC3" s="50"/>
      <c r="AD3" s="50"/>
      <c r="AE3" s="51" t="s">
        <v>110</v>
      </c>
      <c r="AF3" s="52"/>
      <c r="AG3" s="52"/>
      <c r="AH3" s="52"/>
      <c r="AI3" s="52"/>
      <c r="AJ3" s="52"/>
      <c r="AK3" s="53"/>
      <c r="AL3" s="43" t="s">
        <v>109</v>
      </c>
      <c r="AM3" s="44"/>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62" t="s">
        <v>116</v>
      </c>
      <c r="B5" s="62"/>
      <c r="C5" s="62" t="s">
        <v>117</v>
      </c>
      <c r="D5" s="62"/>
      <c r="E5" s="62" t="s">
        <v>118</v>
      </c>
      <c r="F5" s="62"/>
      <c r="G5" s="62" t="s">
        <v>119</v>
      </c>
      <c r="H5" s="62"/>
      <c r="I5" s="62" t="s">
        <v>120</v>
      </c>
      <c r="J5" s="62"/>
      <c r="K5" s="62" t="s">
        <v>121</v>
      </c>
      <c r="L5" s="62"/>
      <c r="M5" s="62" t="s">
        <v>122</v>
      </c>
      <c r="N5" s="62"/>
      <c r="O5" s="62" t="s">
        <v>123</v>
      </c>
      <c r="P5" s="63" t="s">
        <v>116</v>
      </c>
      <c r="Q5" s="63"/>
      <c r="R5" s="63" t="s">
        <v>117</v>
      </c>
      <c r="S5" s="63"/>
      <c r="T5" s="63" t="s">
        <v>118</v>
      </c>
      <c r="U5" s="63"/>
      <c r="V5" s="63" t="s">
        <v>119</v>
      </c>
      <c r="W5" s="63"/>
      <c r="X5" s="63" t="s">
        <v>120</v>
      </c>
      <c r="Y5" s="63"/>
      <c r="Z5" s="63" t="s">
        <v>121</v>
      </c>
      <c r="AA5" s="63"/>
      <c r="AB5" s="63" t="s">
        <v>122</v>
      </c>
      <c r="AC5" s="63"/>
      <c r="AD5" s="34" t="s">
        <v>127</v>
      </c>
      <c r="AE5" s="35" t="s">
        <v>129</v>
      </c>
      <c r="AF5" s="36" t="s">
        <v>123</v>
      </c>
      <c r="AG5" s="36" t="s">
        <v>130</v>
      </c>
      <c r="AH5" s="36" t="s">
        <v>131</v>
      </c>
      <c r="AI5" s="37" t="s">
        <v>24</v>
      </c>
      <c r="AJ5" s="37" t="s">
        <v>25</v>
      </c>
      <c r="AK5" s="37" t="s">
        <v>96</v>
      </c>
      <c r="AL5" s="59" t="s">
        <v>37</v>
      </c>
      <c r="AM5" s="59" t="s">
        <v>28</v>
      </c>
    </row>
    <row r="6" spans="1:41" ht="34" x14ac:dyDescent="0.2">
      <c r="A6" s="62" t="s">
        <v>116</v>
      </c>
      <c r="B6" s="62"/>
      <c r="C6" s="62" t="s">
        <v>117</v>
      </c>
      <c r="D6" s="62"/>
      <c r="E6" s="62" t="s">
        <v>118</v>
      </c>
      <c r="F6" s="62"/>
      <c r="G6" s="62" t="s">
        <v>119</v>
      </c>
      <c r="H6" s="62"/>
      <c r="I6" s="62" t="s">
        <v>120</v>
      </c>
      <c r="J6" s="62"/>
      <c r="K6" s="62" t="s">
        <v>121</v>
      </c>
      <c r="L6" s="62"/>
      <c r="M6" s="62" t="s">
        <v>122</v>
      </c>
      <c r="N6" s="62"/>
      <c r="O6" s="62" t="s">
        <v>124</v>
      </c>
      <c r="P6" s="63" t="s">
        <v>116</v>
      </c>
      <c r="Q6" s="63"/>
      <c r="R6" s="63" t="s">
        <v>117</v>
      </c>
      <c r="S6" s="63"/>
      <c r="T6" s="63" t="s">
        <v>118</v>
      </c>
      <c r="U6" s="63"/>
      <c r="V6" s="63" t="s">
        <v>119</v>
      </c>
      <c r="W6" s="63"/>
      <c r="X6" s="63" t="s">
        <v>120</v>
      </c>
      <c r="Y6" s="63"/>
      <c r="Z6" s="63" t="s">
        <v>121</v>
      </c>
      <c r="AA6" s="63"/>
      <c r="AB6" s="63" t="s">
        <v>122</v>
      </c>
      <c r="AC6" s="63"/>
      <c r="AD6" s="34" t="s">
        <v>128</v>
      </c>
      <c r="AE6" s="42" t="s">
        <v>132</v>
      </c>
      <c r="AF6" s="39" t="s">
        <v>124</v>
      </c>
      <c r="AG6" s="39" t="s">
        <v>133</v>
      </c>
      <c r="AH6" s="39" t="s">
        <v>134</v>
      </c>
      <c r="AI6" s="40" t="s">
        <v>33</v>
      </c>
      <c r="AJ6" s="40" t="s">
        <v>25</v>
      </c>
      <c r="AK6" s="40" t="s">
        <v>96</v>
      </c>
      <c r="AL6" s="59" t="s">
        <v>37</v>
      </c>
      <c r="AM6" s="59" t="s">
        <v>28</v>
      </c>
    </row>
    <row r="7" spans="1:41" x14ac:dyDescent="0.2">
      <c r="A7" s="60"/>
      <c r="B7" s="60"/>
      <c r="C7" s="60"/>
      <c r="D7" s="60"/>
      <c r="E7" s="60"/>
      <c r="F7" s="60"/>
      <c r="G7" s="60"/>
      <c r="H7" s="60"/>
      <c r="I7" s="60"/>
      <c r="J7" s="60"/>
      <c r="K7" s="60"/>
      <c r="L7" s="60"/>
      <c r="M7" s="60"/>
      <c r="N7" s="60"/>
      <c r="O7" s="60"/>
      <c r="P7" s="63" t="s">
        <v>116</v>
      </c>
      <c r="Q7" s="61"/>
      <c r="R7" s="63" t="s">
        <v>117</v>
      </c>
      <c r="S7" s="61"/>
      <c r="T7" s="63" t="s">
        <v>118</v>
      </c>
      <c r="U7" s="61"/>
      <c r="V7" s="63" t="s">
        <v>119</v>
      </c>
      <c r="W7" s="61"/>
      <c r="X7" s="63" t="s">
        <v>120</v>
      </c>
      <c r="Y7" s="61"/>
      <c r="Z7" s="63" t="s">
        <v>121</v>
      </c>
      <c r="AA7" s="61"/>
      <c r="AB7" s="61" t="s">
        <v>141</v>
      </c>
      <c r="AC7" s="61"/>
      <c r="AE7" s="41"/>
      <c r="AF7" s="40"/>
      <c r="AG7" s="40"/>
      <c r="AH7" s="40"/>
      <c r="AI7" s="40"/>
      <c r="AJ7" s="40"/>
      <c r="AK7" s="40"/>
      <c r="AL7" s="59" t="s">
        <v>27</v>
      </c>
      <c r="AM7" s="59" t="s">
        <v>35</v>
      </c>
    </row>
    <row r="8" spans="1:41" x14ac:dyDescent="0.2">
      <c r="A8" s="62" t="s">
        <v>116</v>
      </c>
      <c r="B8" s="62"/>
      <c r="C8" s="62" t="s">
        <v>117</v>
      </c>
      <c r="D8" s="62"/>
      <c r="E8" s="62" t="s">
        <v>118</v>
      </c>
      <c r="F8" s="62"/>
      <c r="G8" s="62" t="s">
        <v>119</v>
      </c>
      <c r="H8" s="62"/>
      <c r="I8" s="62" t="s">
        <v>120</v>
      </c>
      <c r="J8" s="62"/>
      <c r="K8" s="62" t="s">
        <v>121</v>
      </c>
      <c r="L8" s="62"/>
      <c r="M8" s="62"/>
      <c r="N8" s="62"/>
      <c r="O8" s="62" t="s">
        <v>125</v>
      </c>
      <c r="P8" s="63" t="s">
        <v>116</v>
      </c>
      <c r="Q8" s="61"/>
      <c r="R8" s="63" t="s">
        <v>117</v>
      </c>
      <c r="S8" s="61"/>
      <c r="T8" s="63" t="s">
        <v>118</v>
      </c>
      <c r="U8" s="61"/>
      <c r="V8" s="63" t="s">
        <v>119</v>
      </c>
      <c r="W8" s="61"/>
      <c r="X8" s="63" t="s">
        <v>120</v>
      </c>
      <c r="Y8" s="61"/>
      <c r="Z8" s="63" t="s">
        <v>121</v>
      </c>
      <c r="AA8" s="61"/>
      <c r="AB8" s="61" t="s">
        <v>141</v>
      </c>
      <c r="AC8" s="61"/>
      <c r="AD8" s="26" t="s">
        <v>142</v>
      </c>
      <c r="AE8" s="38" t="s">
        <v>135</v>
      </c>
      <c r="AF8" s="39" t="s">
        <v>125</v>
      </c>
      <c r="AG8" s="39" t="s">
        <v>136</v>
      </c>
      <c r="AH8" s="39">
        <v>7715</v>
      </c>
      <c r="AI8" s="40" t="s">
        <v>24</v>
      </c>
      <c r="AJ8" s="40" t="s">
        <v>25</v>
      </c>
      <c r="AK8" s="40" t="s">
        <v>96</v>
      </c>
      <c r="AL8" s="59" t="s">
        <v>41</v>
      </c>
      <c r="AM8" s="59" t="s">
        <v>28</v>
      </c>
      <c r="AN8" t="s">
        <v>140</v>
      </c>
    </row>
    <row r="9" spans="1:41" x14ac:dyDescent="0.2">
      <c r="A9" s="62" t="s">
        <v>116</v>
      </c>
      <c r="B9" s="62"/>
      <c r="C9" s="62" t="s">
        <v>117</v>
      </c>
      <c r="D9" s="62"/>
      <c r="E9" s="62" t="s">
        <v>118</v>
      </c>
      <c r="F9" s="62"/>
      <c r="G9" s="62" t="s">
        <v>119</v>
      </c>
      <c r="H9" s="62"/>
      <c r="I9" s="62" t="s">
        <v>120</v>
      </c>
      <c r="J9" s="62"/>
      <c r="K9" s="62" t="s">
        <v>121</v>
      </c>
      <c r="L9" s="62"/>
      <c r="M9" s="62"/>
      <c r="N9" s="62"/>
      <c r="O9" s="62" t="s">
        <v>126</v>
      </c>
      <c r="P9" s="63" t="s">
        <v>116</v>
      </c>
      <c r="Q9" s="61"/>
      <c r="R9" s="63" t="s">
        <v>117</v>
      </c>
      <c r="S9" s="61"/>
      <c r="T9" s="63" t="s">
        <v>118</v>
      </c>
      <c r="U9" s="61"/>
      <c r="V9" s="63" t="s">
        <v>119</v>
      </c>
      <c r="W9" s="61"/>
      <c r="X9" s="63" t="s">
        <v>120</v>
      </c>
      <c r="Y9" s="61"/>
      <c r="Z9" s="63" t="s">
        <v>121</v>
      </c>
      <c r="AA9" s="61"/>
      <c r="AB9" s="61" t="s">
        <v>141</v>
      </c>
      <c r="AC9" s="61"/>
      <c r="AD9" s="26" t="s">
        <v>143</v>
      </c>
      <c r="AE9" s="38" t="s">
        <v>137</v>
      </c>
      <c r="AF9" s="39" t="s">
        <v>126</v>
      </c>
      <c r="AG9" s="39" t="s">
        <v>138</v>
      </c>
      <c r="AH9" s="39" t="s">
        <v>139</v>
      </c>
      <c r="AI9" s="40" t="s">
        <v>24</v>
      </c>
      <c r="AJ9" s="40" t="s">
        <v>25</v>
      </c>
      <c r="AK9" s="40" t="s">
        <v>96</v>
      </c>
      <c r="AL9" s="59" t="s">
        <v>41</v>
      </c>
      <c r="AM9" s="59" t="s">
        <v>28</v>
      </c>
    </row>
    <row r="10" spans="1:41" x14ac:dyDescent="0.2">
      <c r="AD10" s="57"/>
      <c r="AE10" s="58"/>
      <c r="AF10" s="58"/>
      <c r="AG10" s="58"/>
      <c r="AH10" s="58"/>
      <c r="AI10" s="58"/>
      <c r="AJ10" s="58"/>
    </row>
    <row r="11" spans="1:41" x14ac:dyDescent="0.2">
      <c r="AD11" s="57"/>
      <c r="AE11" s="58"/>
      <c r="AF11" s="58"/>
      <c r="AG11" s="58"/>
      <c r="AH11" s="58"/>
      <c r="AI11" s="58"/>
      <c r="AJ11" s="58"/>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4 Q3:AC4 Q7:Q9 S7:S9 U7:U9 W7:W9 Y7:Y9 P10:AC1048574 AA7:AC9">
    <cfRule type="expression" dxfId="4" priority="6">
      <formula>AND(NOT(ISBLANK(P1)),COUNTA(Q1:$AD1)=0)</formula>
    </cfRule>
  </conditionalFormatting>
  <conditionalFormatting sqref="P4:AC4 Q7:Q9 S7:S9 U7:U9 W7:W9 Y7:Y9 P10:AC1048576 AA7:AC9">
    <cfRule type="containsText" dxfId="3" priority="5" operator="containsText" text=" ">
      <formula>NOT(ISERROR(SEARCH(" ",P4)))</formula>
    </cfRule>
  </conditionalFormatting>
  <conditionalFormatting sqref="P1048575:AC1048576">
    <cfRule type="expression" dxfId="2" priority="25">
      <formula>AND(NOT(ISBLANK(P1048575)),COUNTA(Q1048575:$AD1048576)=0)</formula>
    </cfRule>
  </conditionalFormatting>
  <conditionalFormatting sqref="AD1:AD1048576">
    <cfRule type="expression" dxfId="1" priority="20">
      <formula>NOT(OR(OR(AD1="",AD1="Species"),_xlfn.CONCAT(AB1," ")=LEFT(AD1,LEN(AB1)+1)))</formula>
    </cfRule>
  </conditionalFormatting>
  <conditionalFormatting sqref="AM4:AM1048576">
    <cfRule type="expression" dxfId="0" priority="22">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Q3:AC4 P10:P1048576 Q7:Q1048576 R10:R1048576 S7:S1048576 T10:T1048576 U7:U1048576 V10:V1048576 W7:W1048576 X10:X1048576 Y7:Y1048576 Z10:Z1048576 AA7: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AI1:AI4 AI10:AI1048576</xm:sqref>
        </x14:dataValidation>
        <x14:dataValidation type="list" allowBlank="1" showInputMessage="1" showErrorMessage="1" xr:uid="{642967BF-B8D5-C949-A6C5-EBDB9A96BA7A}">
          <x14:formula1>
            <xm:f>'Menu Items (Do not change)'!$B:$B</xm:f>
          </x14:formula1>
          <xm:sqref>AJ1:AJ4 AJ10:AJ1048576</xm:sqref>
        </x14:dataValidation>
        <x14:dataValidation type="list" allowBlank="1" showInputMessage="1" showErrorMessage="1" xr:uid="{D5517CF9-E545-E544-ACC1-445A15EC38A3}">
          <x14:formula1>
            <xm:f>'Menu Items (Do not change)'!$C:$C</xm:f>
          </x14:formula1>
          <xm:sqref>AK1:AK4 AK10:AK1048576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Sabanadzovic, Sead</cp:lastModifiedBy>
  <dcterms:created xsi:type="dcterms:W3CDTF">2023-02-08T19:24:03Z</dcterms:created>
  <dcterms:modified xsi:type="dcterms:W3CDTF">2023-11-14T02:29:07Z</dcterms:modified>
</cp:coreProperties>
</file>