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917"/>
  <workbookPr defaultThemeVersion="166925"/>
  <mc:AlternateContent xmlns:mc="http://schemas.openxmlformats.org/markup-compatibility/2006">
    <mc:Choice Requires="x15">
      <x15ac:absPath xmlns:x15ac="http://schemas.microsoft.com/office/spreadsheetml/2010/11/ac" url="/Volumes/GoogleDrive/Shared drives/ICTV/Animal +ssRNA (S) proposals/"/>
    </mc:Choice>
  </mc:AlternateContent>
  <xr:revisionPtr revIDLastSave="0" documentId="13_ncr:1_{3E1A3888-25B0-844F-8AE3-855717BF3011}" xr6:coauthVersionLast="47" xr6:coauthVersionMax="47" xr10:uidLastSave="{00000000-0000-0000-0000-000000000000}"/>
  <bookViews>
    <workbookView xWindow="1800" yWindow="620" windowWidth="36300" windowHeight="13960"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Template'!$AL$1:$AL$5</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9" iterateDelta="1E-4"/>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1" i="1" l="1" a="1"/>
  <c r="AE1" i="1" s="1"/>
  <c r="P1" i="1" l="1"/>
  <c r="AE2" i="1"/>
  <c r="AF2" i="1" s="1"/>
  <c r="P2" i="1" s="1"/>
  <c r="E2" i="1" l="1"/>
  <c r="E1"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scheme val="minor"/>
          </rPr>
          <t>virus name</t>
        </r>
        <r>
          <rPr>
            <sz val="12"/>
            <color rgb="FF000000"/>
            <rFont val="Calibri"/>
            <family val="2"/>
            <scheme val="minor"/>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<sst xmlns="http://schemas.openxmlformats.org/spreadsheetml/2006/main" count="439" uniqueCount="152">
  <si>
    <t>Realm</t>
  </si>
  <si>
    <t>Subrealm</t>
  </si>
  <si>
    <t>Kingdom</t>
  </si>
  <si>
    <t>Subkingdom</t>
  </si>
  <si>
    <t>Phylum</t>
  </si>
  <si>
    <t>Subphylum</t>
  </si>
  <si>
    <t>Subclass</t>
  </si>
  <si>
    <t>Order</t>
  </si>
  <si>
    <t>Class</t>
  </si>
  <si>
    <t>Suborder</t>
  </si>
  <si>
    <t>Family</t>
  </si>
  <si>
    <t>Subfamily</t>
  </si>
  <si>
    <t>Genus</t>
  </si>
  <si>
    <t>Subgenus</t>
  </si>
  <si>
    <t>Species</t>
  </si>
  <si>
    <t>Exemplar isolate designation</t>
  </si>
  <si>
    <t>Genome coverage</t>
  </si>
  <si>
    <t>Genome composition</t>
  </si>
  <si>
    <t>Host/Source</t>
  </si>
  <si>
    <t>Change</t>
  </si>
  <si>
    <t>Comments</t>
  </si>
  <si>
    <t>CURRENT TAXONOMY</t>
  </si>
  <si>
    <t>PROPOSED TAXONOMY</t>
  </si>
  <si>
    <t>COMMENTS</t>
  </si>
  <si>
    <t>CG</t>
  </si>
  <si>
    <t>dsDNA</t>
  </si>
  <si>
    <t>algae</t>
  </si>
  <si>
    <t>Create new</t>
  </si>
  <si>
    <t>species</t>
  </si>
  <si>
    <t>CCG</t>
  </si>
  <si>
    <t>archaea</t>
  </si>
  <si>
    <t>Abolish</t>
  </si>
  <si>
    <t>subgenus</t>
  </si>
  <si>
    <t>PG</t>
  </si>
  <si>
    <t>Move</t>
  </si>
  <si>
    <t>genus</t>
  </si>
  <si>
    <t>bacteria</t>
  </si>
  <si>
    <t>Rename</t>
  </si>
  <si>
    <t>subfamily</t>
  </si>
  <si>
    <t>dsDNA-RT</t>
  </si>
  <si>
    <t>fungi</t>
  </si>
  <si>
    <t>Move; rename</t>
  </si>
  <si>
    <t>family</t>
  </si>
  <si>
    <t>ssRNA-RT</t>
  </si>
  <si>
    <t>invertebrates</t>
  </si>
  <si>
    <t>Split</t>
  </si>
  <si>
    <t>suborder</t>
  </si>
  <si>
    <t>dsRNA</t>
  </si>
  <si>
    <t>Merge</t>
  </si>
  <si>
    <t>order</t>
  </si>
  <si>
    <t>ssRNA</t>
  </si>
  <si>
    <t>Promote</t>
  </si>
  <si>
    <t>subclass</t>
  </si>
  <si>
    <t>Demote</t>
  </si>
  <si>
    <t>class</t>
  </si>
  <si>
    <t>subphylum</t>
  </si>
  <si>
    <t>plants</t>
  </si>
  <si>
    <t>phylum</t>
  </si>
  <si>
    <t>multiple</t>
  </si>
  <si>
    <t>subkingdom</t>
  </si>
  <si>
    <t>kingdom</t>
  </si>
  <si>
    <t>subrealm</t>
  </si>
  <si>
    <t>realm</t>
  </si>
  <si>
    <t>vertebrates</t>
  </si>
  <si>
    <t>Study Sections</t>
  </si>
  <si>
    <t>Animal +ssRNA (S) proposals</t>
  </si>
  <si>
    <t>Animal DNA viruses and Retroviruses (D) proposals</t>
  </si>
  <si>
    <t>Animal dsRNA and -ssRNA (M) proposals</t>
  </si>
  <si>
    <t>Archaeal viruses (A) proposals</t>
  </si>
  <si>
    <t>Bacterial viruses (B) proposals</t>
  </si>
  <si>
    <t>Fungal and protist virus (F) proposals</t>
  </si>
  <si>
    <t>General (G) proposals</t>
  </si>
  <si>
    <t>Plant virus (P) proposals</t>
  </si>
  <si>
    <t>S</t>
  </si>
  <si>
    <t>D</t>
  </si>
  <si>
    <t>M</t>
  </si>
  <si>
    <t>A</t>
  </si>
  <si>
    <t>B</t>
  </si>
  <si>
    <t>F</t>
  </si>
  <si>
    <t>G</t>
  </si>
  <si>
    <t>P</t>
  </si>
  <si>
    <t>VALIDATE</t>
  </si>
  <si>
    <t>Proposed Rank</t>
  </si>
  <si>
    <t>Exemplar GenBank 
Accession Number</t>
  </si>
  <si>
    <t>Exemplar  
virus name</t>
  </si>
  <si>
    <t>Virus name 
abbreviation</t>
  </si>
  <si>
    <t>[Please select]</t>
  </si>
  <si>
    <t>freshwater (S)</t>
  </si>
  <si>
    <t>invertebrates (S)</t>
  </si>
  <si>
    <t>invertebrates, plants</t>
  </si>
  <si>
    <t>invertebrates, vertebrates</t>
  </si>
  <si>
    <t>marine (S)</t>
  </si>
  <si>
    <t>other (specify)</t>
  </si>
  <si>
    <t>phytobiome (S)</t>
  </si>
  <si>
    <t>plants (S)</t>
  </si>
  <si>
    <t>plants, fungi</t>
  </si>
  <si>
    <t>protists</t>
  </si>
  <si>
    <t>protists (S)</t>
  </si>
  <si>
    <t>sewage (S)</t>
  </si>
  <si>
    <t>soil (S)</t>
  </si>
  <si>
    <t>ssDNA</t>
  </si>
  <si>
    <t>ssRNA(+)</t>
  </si>
  <si>
    <t>ssRNA(-)</t>
  </si>
  <si>
    <t>Viroid</t>
  </si>
  <si>
    <t>ssDNA(-)</t>
  </si>
  <si>
    <t>ssDNA(+)</t>
  </si>
  <si>
    <t>ssDNA(+/-)</t>
  </si>
  <si>
    <t>ssRNA(+/-)</t>
  </si>
  <si>
    <t>dsDNA; ssDNA</t>
  </si>
  <si>
    <t>ACTION</t>
  </si>
  <si>
    <t>DESCRIPTIVES</t>
  </si>
  <si>
    <t>Study Section:</t>
  </si>
  <si>
    <t>Code:</t>
  </si>
  <si>
    <t>version 2023.1</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</si>
  <si>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</si>
  <si>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ICTV  Template for Taxonomy Proposals</t>
  </si>
  <si>
    <t>Riboviria</t>
  </si>
  <si>
    <t>Orthornavirae</t>
  </si>
  <si>
    <t/>
  </si>
  <si>
    <t>Kitrinoviricota</t>
  </si>
  <si>
    <t>Magsaviricetes</t>
  </si>
  <si>
    <t>Nodamuvirales</t>
  </si>
  <si>
    <t>Nodaviridae</t>
  </si>
  <si>
    <t>Alphanodavirus</t>
  </si>
  <si>
    <t>Black beetle virus</t>
  </si>
  <si>
    <t>Boolarra virus</t>
  </si>
  <si>
    <t>Flock House virus</t>
  </si>
  <si>
    <t>Nodamura virus</t>
  </si>
  <si>
    <t>Pariacoto virus</t>
  </si>
  <si>
    <t>Betanodavirus</t>
  </si>
  <si>
    <t>Barfin flounder nervous necrosis virus</t>
  </si>
  <si>
    <t>Redspotted grouper nervous necrosis virus</t>
  </si>
  <si>
    <t>Striped jack nervous necrosis virus</t>
  </si>
  <si>
    <t>Tiger puffer nervous necrosis virus</t>
  </si>
  <si>
    <t>Alphanodavirus heteronychi</t>
  </si>
  <si>
    <t>Alphanodavirus boolarraense</t>
  </si>
  <si>
    <t>Alphanodavirus flockense</t>
  </si>
  <si>
    <t>Alphanodavirus nodamuraense</t>
  </si>
  <si>
    <t>Alphanodavirus pariacotoense</t>
  </si>
  <si>
    <t>Betanodavirus verasperi</t>
  </si>
  <si>
    <t>Betanodavirus epinepheli</t>
  </si>
  <si>
    <t>Betanodavirus pseudocarangis</t>
  </si>
  <si>
    <t>Betanodavirus takifugui</t>
  </si>
  <si>
    <t>Genitive singular of the host genus name Heteronychus (based on PMID 16789201).</t>
  </si>
  <si>
    <t>Based on the likely geographic location of initial isolation (Boolarra township, Victoria, Australia; based on PMID  4044199).</t>
  </si>
  <si>
    <t>Based on the geographic location of initial isolation (Flock House agricultural training school, New Zealand).</t>
  </si>
  <si>
    <t>Based on the geographic location of initial isolation (Nodamura village, Iwate prefecture, Japan).</t>
  </si>
  <si>
    <t>Based on the geographic location of initial isolation (Pariacoto, Ancash province, Peru; based on PMID  10534414).</t>
  </si>
  <si>
    <t>Genitive singular of host genus Verasper (based on current species name and PMID 9049363)</t>
  </si>
  <si>
    <t>Genitive singular of host genus Epinephelus (based on current species name and PMID 9049363)</t>
  </si>
  <si>
    <t>Genitive singular of host genus Pseudocaranx (based on current species name and PMID 9049363)</t>
  </si>
  <si>
    <t>Genitive singular of Latinization of host genus Takifugu (based on current species name and PMID 9049363)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</si>
</sst>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4" x14ac:knownFonts="1">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sz val="10"/>
      <color rgb="FF000000"/>
      <name val="Calibri"/>
      <family val="2"/>
      <scheme val="minor"/>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
      <i/>
      <sz val="12"/>
      <color rgb="FF000000"/>
      <name val="Calibri"/>
      <family val="2"/>
      <charset val="1"/>
    </font>
    <font>
      <i/>
      <sz val="12"/>
      <color rgb="FF000000"/>
      <name val="Calibri"/>
      <family val="2"/>
    </font>
    <font>
      <i/>
      <sz val="12"/>
      <color rgb="FF111111"/>
      <name val="Calibri"/>
      <family val="2"/>
      <charset val="1"/>
    </font>
    <font>
      <i/>
      <sz val="12"/>
      <color rgb="FF7030A0"/>
      <name val="Calibri"/>
      <family val="2"/>
    </font>
  </fonts>
  <fills count="12">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
      <patternFill patternType="solid">
        <fgColor rgb="FFEDEDED"/>
        <bgColor rgb="FFFFFFFF"/>
      </patternFill>
    </fill>
    <fill>
      <patternFill patternType="solid">
        <fgColor rgb="FFCCFFCC"/>
        <bgColor rgb="FFCCFFFF"/>
      </patternFill>
    </fill>
    <fill>
      <patternFill patternType="solid">
        <fgColor rgb="FFD6DCE5"/>
        <bgColor rgb="FFEDEDED"/>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57">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6"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6" fillId="8" borderId="1" xfId="0" applyFont="1" applyFill="1" applyBorder="1" applyAlignment="1">
      <alignment horizontal="center" vertical="center"/>
    </xf>
    <xf numFmtId="0" fontId="16" fillId="8" borderId="1" xfId="0" applyFont="1" applyFill="1" applyBorder="1" applyAlignment="1">
      <alignment horizontal="center" vertical="center" wrapText="1"/>
    </xf>
    <xf numFmtId="0" fontId="18" fillId="5" borderId="4" xfId="0" applyFont="1" applyFill="1" applyBorder="1"/>
    <xf numFmtId="0" fontId="17" fillId="5" borderId="4" xfId="0" applyFont="1" applyFill="1" applyBorder="1"/>
    <xf numFmtId="0" fontId="17" fillId="0" borderId="4" xfId="0" applyFont="1" applyBorder="1"/>
    <xf numFmtId="0" fontId="19" fillId="7" borderId="1" xfId="0" applyFont="1" applyFill="1" applyBorder="1"/>
    <xf numFmtId="0" fontId="20" fillId="7" borderId="1" xfId="0" applyFont="1" applyFill="1" applyBorder="1" applyAlignment="1">
      <alignment horizontal="center" vertical="center"/>
    </xf>
    <xf numFmtId="0" fontId="21" fillId="7" borderId="1" xfId="0" applyFont="1" applyFill="1" applyBorder="1" applyAlignment="1">
      <alignment horizontal="center" vertical="center"/>
    </xf>
    <xf numFmtId="0" fontId="22" fillId="5" borderId="4" xfId="0" applyFont="1" applyFill="1" applyBorder="1"/>
    <xf numFmtId="0" fontId="17" fillId="5" borderId="6" xfId="0" applyFont="1" applyFill="1" applyBorder="1"/>
    <xf numFmtId="0" fontId="23" fillId="0" borderId="3" xfId="0" applyFont="1" applyBorder="1" applyAlignment="1">
      <alignment horizontal="center" vertical="center"/>
    </xf>
    <xf numFmtId="0" fontId="0" fillId="5" borderId="0" xfId="0" applyFill="1" applyAlignment="1">
      <alignment horizontal="left" vertical="top" wrapText="1"/>
    </xf>
    <xf numFmtId="0" fontId="29" fillId="0" borderId="0" xfId="0" applyFont="1" applyAlignment="1">
      <alignment vertical="center"/>
    </xf>
    <xf numFmtId="0" fontId="30" fillId="9" borderId="1" xfId="0" applyFont="1" applyFill="1" applyBorder="1"/>
    <xf numFmtId="0" fontId="0" fillId="9" borderId="1" xfId="0" applyFill="1" applyBorder="1"/>
    <xf numFmtId="0" fontId="31" fillId="9" borderId="1" xfId="0" applyFont="1" applyFill="1" applyBorder="1"/>
    <xf numFmtId="0" fontId="30" fillId="10" borderId="1" xfId="0" applyFont="1" applyFill="1" applyBorder="1"/>
    <xf numFmtId="0" fontId="32" fillId="10" borderId="1" xfId="0" applyFont="1" applyFill="1" applyBorder="1"/>
    <xf numFmtId="0" fontId="0" fillId="10" borderId="1" xfId="0" applyFill="1" applyBorder="1"/>
    <xf numFmtId="0" fontId="0" fillId="11" borderId="1" xfId="0" applyFill="1" applyBorder="1"/>
    <xf numFmtId="0" fontId="33" fillId="10" borderId="1" xfId="0" applyFont="1" applyFill="1" applyBorder="1"/>
    <xf numFmtId="0" fontId="23" fillId="8" borderId="6" xfId="0" applyFont="1" applyFill="1" applyBorder="1" applyAlignment="1">
      <alignment horizontal="center" vertical="center"/>
    </xf>
    <xf numFmtId="0" fontId="23" fillId="8" borderId="2" xfId="0" applyFont="1" applyFill="1" applyBorder="1" applyAlignment="1">
      <alignment horizontal="center" vertical="center"/>
    </xf>
    <xf numFmtId="0" fontId="28" fillId="5" borderId="7" xfId="0" applyFont="1" applyFill="1" applyBorder="1" applyAlignment="1">
      <alignment horizontal="left"/>
    </xf>
    <xf numFmtId="0" fontId="28"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3" fillId="4" borderId="3" xfId="0" applyFont="1" applyFill="1" applyBorder="1" applyAlignment="1">
      <alignment horizontal="center" vertical="center"/>
    </xf>
    <xf numFmtId="0" fontId="23" fillId="7" borderId="3" xfId="0" applyFont="1" applyFill="1" applyBorder="1" applyAlignment="1">
      <alignment horizontal="center" vertical="center"/>
    </xf>
    <xf numFmtId="0" fontId="23" fillId="6" borderId="5" xfId="0" applyFont="1" applyFill="1" applyBorder="1" applyAlignment="1">
      <alignment horizontal="center" vertical="center"/>
    </xf>
    <xf numFmtId="0" fontId="23" fillId="6" borderId="6" xfId="0" applyFont="1" applyFill="1" applyBorder="1" applyAlignment="1">
      <alignment horizontal="center" vertical="center"/>
    </xf>
    <xf numFmtId="0" fontId="23" fillId="6" borderId="2" xfId="0" applyFont="1" applyFill="1" applyBorder="1" applyAlignment="1">
      <alignment horizontal="center" vertical="center"/>
    </xf>
    <xf numFmtId="0" fontId="24" fillId="5" borderId="1" xfId="0" applyFont="1" applyFill="1" applyBorder="1" applyAlignment="1">
      <alignment horizontal="right"/>
    </xf>
    <xf numFmtId="0" fontId="27" fillId="0" borderId="1" xfId="0" applyFont="1" applyBorder="1" applyAlignment="1">
      <alignment horizontal="left"/>
    </xf>
    <xf numFmtId="0" fontId="8" fillId="0" borderId="1" xfId="0" applyFont="1" applyBorder="1" applyAlignment="1">
      <alignment horizontal="left"/>
    </xf>
    <xf numFmtId="0" fontId="0" fillId="0" borderId="0" xfId="0" applyFont="1" applyAlignment="1">
      <alignment horizontal="left" vertical="top"/>
    </xf>
  </cellXfs>
  <cellStyles count="3">
    <cellStyle name="60% - Accent3" xfId="1" builtinId="40"/>
    <cellStyle name="Hyperlink" xfId="2" builtinId="8"/>
    <cellStyle name="Normal" xfId="0" builtinId="0"/>
  </cellStyles>
  <dxfs count="12">
    <dxf>
      <font>
        <color rgb="FF9C0006"/>
      </font>
      <fill>
        <patternFill>
          <bgColor rgb="FFFFC7CE"/>
        </patternFill>
      </fill>
    </dxf>
    <dxf>
      <font>
        <color rgb="FF9C0006"/>
      </font>
      <fill>
        <patternFill>
          <bgColor rgb="FFFFC7CE"/>
        </patternFill>
      </fill>
    </dxf>
    <dxf>
      <font>
        <b val="0"/>
        <i/>
      </font>
    </dxf>
    <dxf>
      <font>
        <b/>
        <i val="0"/>
        <color rgb="FF7030A0"/>
      </font>
    </dxf>
    <dxf>
      <font>
        <color rgb="FF9C0006"/>
      </font>
      <fill>
        <patternFill>
          <bgColor rgb="FFFFC7CE"/>
        </patternFill>
      </fill>
    </dxf>
    <dxf>
      <font>
        <b/>
        <i val="0"/>
        <color rgb="FF7030A0"/>
      </font>
    </dxf>
    <dxf>
      <font>
        <b/>
        <i val="0"/>
        <color rgb="FF7030A0"/>
      </font>
    </dxf>
    <dxf>
      <font>
        <color rgb="FF9C0006"/>
      </font>
      <fill>
        <patternFill>
          <bgColor rgb="FFFFC7CE"/>
        </patternFill>
      </fill>
    </dxf>
    <dxf>
      <font>
        <b/>
        <i val="0"/>
        <color rgb="FF7030A0"/>
      </font>
    </dxf>
    <dxf>
      <font>
        <b val="0"/>
        <i/>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zoomScale="120" zoomScaleNormal="120" workbookViewId="0"/>
  </sheetViews>
  <sheetFormatPr baseColWidth="10" defaultColWidth="11" defaultRowHeight="16" x14ac:dyDescent="0.2"/>
  <cols>
    <col min="1" max="1" width="2.83203125" customWidth="1"/>
    <col min="2" max="2" width="173.5" customWidth="1"/>
  </cols>
  <sheetData>
    <row r="1" spans="2:2" ht="37" customHeight="1" x14ac:dyDescent="0.2">
      <c r="B1" s="33" t="s">
        <v>115</v>
      </c>
    </row>
    <row r="2" spans="2:2" ht="255" x14ac:dyDescent="0.2">
      <c r="B2" s="32" t="s">
        <v>114</v>
      </c>
    </row>
  </sheetData>
  <conditionalFormatting sqref="B2">
    <cfRule type="expression" dxfId="11"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AO18"/>
  <sheetViews>
    <sheetView tabSelected="1" topLeftCell="R1" zoomScaleNormal="100" workbookViewId="0">
      <pane ySplit="4" topLeftCell="A5" activePane="bottomLeft" state="frozen"/>
      <selection pane="bottomLeft" activeCell="AN16" sqref="AN16"/>
    </sheetView>
  </sheetViews>
  <sheetFormatPr baseColWidth="10" defaultColWidth="11" defaultRowHeight="16" x14ac:dyDescent="0.2"/>
  <cols>
    <col min="1" max="1" width="15" style="2" bestFit="1" customWidth="1"/>
    <col min="2" max="2" width="9" style="2" bestFit="1" customWidth="1"/>
    <col min="3" max="3" width="12.6640625" style="2" customWidth="1"/>
    <col min="4" max="4" width="11.1640625" style="2" bestFit="1" customWidth="1"/>
    <col min="5" max="5" width="15.1640625" style="2" customWidth="1"/>
    <col min="6" max="6" width="10.83203125" style="2"/>
    <col min="7" max="7" width="15.5" style="2" customWidth="1"/>
    <col min="8" max="8" width="10.83203125" style="2"/>
    <col min="9" max="9" width="14.33203125" style="2" customWidth="1"/>
    <col min="10" max="12" width="10.83203125" style="2"/>
    <col min="13" max="13" width="16" style="2" customWidth="1"/>
    <col min="14" max="14" width="10.83203125" style="2"/>
    <col min="15" max="15" width="36.83203125" style="2" customWidth="1"/>
    <col min="16" max="16" width="17" style="14" customWidth="1"/>
    <col min="17" max="17" width="10.83203125" style="14"/>
    <col min="18" max="18" width="12.33203125" style="14" customWidth="1"/>
    <col min="19" max="19" width="10.83203125" style="14"/>
    <col min="20" max="20" width="14.1640625" style="14" customWidth="1"/>
    <col min="21" max="21" width="10.83203125" style="14"/>
    <col min="22" max="22" width="14.6640625" style="14" customWidth="1"/>
    <col min="23" max="23" width="10.83203125" style="14"/>
    <col min="24" max="24" width="13.33203125" style="14" customWidth="1"/>
    <col min="25" max="27" width="10.83203125" style="14"/>
    <col min="28" max="28" width="15.1640625" style="14" customWidth="1"/>
    <col min="29" max="29" width="10.83203125" style="14"/>
    <col min="30" max="30" width="27" style="26" customWidth="1"/>
    <col min="31" max="37" width="3.5" style="4" customWidth="1"/>
    <col min="38" max="39" width="10.83203125" style="15"/>
    <col min="40" max="40" width="56.6640625" style="1" customWidth="1"/>
  </cols>
  <sheetData>
    <row r="1" spans="1:41" s="17" customFormat="1" ht="24" x14ac:dyDescent="0.3">
      <c r="A1" s="18" t="s">
        <v>81</v>
      </c>
      <c r="B1" s="53" t="s">
        <v>112</v>
      </c>
      <c r="C1" s="53"/>
      <c r="D1" s="53"/>
      <c r="E1" s="54" t="str">
        <f ca="1">IF(LEN(cellFilenameFormatErrors)=0,LEFT(cellBaseFilename,9),"Code is automatically derived from the filename: 'YEAR.###X.[STATUS.][v#.]DESCRIPTION.xlsx', X=SC code")</f>
        <v>2023.010S</v>
      </c>
      <c r="F1" s="54"/>
      <c r="G1" s="54"/>
      <c r="H1" s="54"/>
      <c r="I1" s="54"/>
      <c r="J1" s="54"/>
      <c r="K1" s="54"/>
      <c r="L1" s="54"/>
      <c r="M1" s="54"/>
      <c r="N1" s="54"/>
      <c r="O1" s="54"/>
      <c r="P1" s="44"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c>
      <c r="Q1" s="45"/>
      <c r="R1" s="45"/>
      <c r="S1" s="45"/>
      <c r="T1" s="45"/>
      <c r="U1" s="45"/>
      <c r="V1" s="45"/>
      <c r="W1" s="45"/>
      <c r="X1" s="45"/>
      <c r="Y1" s="45"/>
      <c r="Z1" s="45"/>
      <c r="AA1" s="45"/>
      <c r="AB1" s="45"/>
      <c r="AC1" s="45"/>
      <c r="AD1" s="29" t="s">
        <v>28</v>
      </c>
      <c r="AE1" s="25" t="str" cm="1">
        <f t="array" aca="1" ref="AE1" ca="1">MID(CELL("filename",'Proposal Template'!$B$1),SEARCH("[",CELL("filename",'Proposal Template'!$B$1))+1, SEARCH("]",CELL("filename",'Proposal Template'!$B$1))-SEARCH("[",CELL("filename",'Proposal Template'!$B$1))-1)</f>
        <v>2023.010S.N.v1.Nodaviridae_9sprenamed.xlsx</v>
      </c>
      <c r="AF1" s="23"/>
      <c r="AG1" s="16"/>
      <c r="AH1" s="16"/>
      <c r="AI1" s="16"/>
      <c r="AJ1" s="16"/>
      <c r="AK1" s="16"/>
      <c r="AL1" s="16"/>
      <c r="AM1" s="16"/>
      <c r="AN1" s="16"/>
      <c r="AO1"/>
    </row>
    <row r="2" spans="1:41" ht="19" x14ac:dyDescent="0.25">
      <c r="A2" s="18" t="s">
        <v>113</v>
      </c>
      <c r="B2" s="53" t="s">
        <v>111</v>
      </c>
      <c r="C2" s="53"/>
      <c r="D2" s="53"/>
      <c r="E2" s="55"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Animal +ssRNA (S) proposals</v>
      </c>
      <c r="F2" s="55"/>
      <c r="G2" s="55"/>
      <c r="H2" s="55"/>
      <c r="I2" s="55"/>
      <c r="J2" s="55"/>
      <c r="K2" s="55"/>
      <c r="L2" s="55"/>
      <c r="M2" s="55"/>
      <c r="N2" s="55"/>
      <c r="O2" s="55"/>
      <c r="P2" s="46" t="str">
        <f ca="1">_xlfn.CONCAT(
IF(NOT(ISERROR(AF2)),"","Study Section code ('"&amp;AE2&amp;"') is not valid; ")
)</f>
        <v/>
      </c>
      <c r="Q2" s="47"/>
      <c r="R2" s="47"/>
      <c r="S2" s="47"/>
      <c r="T2" s="47"/>
      <c r="U2" s="47"/>
      <c r="V2" s="47"/>
      <c r="W2" s="47"/>
      <c r="X2" s="47"/>
      <c r="Y2" s="47"/>
      <c r="Z2" s="47"/>
      <c r="AA2" s="47"/>
      <c r="AB2" s="47"/>
      <c r="AC2" s="47"/>
      <c r="AD2" s="30" t="s">
        <v>28</v>
      </c>
      <c r="AE2" s="24" t="str">
        <f ca="1">MID(AE1,9,1)</f>
        <v>S</v>
      </c>
      <c r="AF2" s="24" t="str">
        <f ca="1">VLOOKUP(AE2,studySectionCodeLUT,2,FALSE)</f>
        <v>Animal +ssRNA (S) proposals</v>
      </c>
      <c r="AG2" s="3"/>
      <c r="AH2" s="3"/>
      <c r="AI2" s="3"/>
      <c r="AJ2" s="3"/>
      <c r="AK2" s="3"/>
      <c r="AL2" s="3"/>
      <c r="AM2" s="3"/>
      <c r="AN2" s="3"/>
    </row>
    <row r="3" spans="1:41" ht="36" customHeight="1" x14ac:dyDescent="0.2">
      <c r="A3" s="48" t="s">
        <v>21</v>
      </c>
      <c r="B3" s="48"/>
      <c r="C3" s="48"/>
      <c r="D3" s="48"/>
      <c r="E3" s="48"/>
      <c r="F3" s="48"/>
      <c r="G3" s="48"/>
      <c r="H3" s="48"/>
      <c r="I3" s="48"/>
      <c r="J3" s="48"/>
      <c r="K3" s="48"/>
      <c r="L3" s="48"/>
      <c r="M3" s="48"/>
      <c r="N3" s="48"/>
      <c r="O3" s="48"/>
      <c r="P3" s="49" t="s">
        <v>22</v>
      </c>
      <c r="Q3" s="49"/>
      <c r="R3" s="49"/>
      <c r="S3" s="49"/>
      <c r="T3" s="49"/>
      <c r="U3" s="49"/>
      <c r="V3" s="49"/>
      <c r="W3" s="49"/>
      <c r="X3" s="49"/>
      <c r="Y3" s="49"/>
      <c r="Z3" s="49"/>
      <c r="AA3" s="49"/>
      <c r="AB3" s="49"/>
      <c r="AC3" s="49"/>
      <c r="AD3" s="49"/>
      <c r="AE3" s="50" t="s">
        <v>110</v>
      </c>
      <c r="AF3" s="51"/>
      <c r="AG3" s="51"/>
      <c r="AH3" s="51"/>
      <c r="AI3" s="51"/>
      <c r="AJ3" s="51"/>
      <c r="AK3" s="52"/>
      <c r="AL3" s="42" t="s">
        <v>109</v>
      </c>
      <c r="AM3" s="43"/>
      <c r="AN3" s="31" t="s">
        <v>23</v>
      </c>
    </row>
    <row r="4" spans="1:41" s="8" customFormat="1" ht="32" customHeight="1" x14ac:dyDescent="0.2">
      <c r="A4" s="5" t="s">
        <v>0</v>
      </c>
      <c r="B4" s="5" t="s">
        <v>1</v>
      </c>
      <c r="C4" s="5" t="s">
        <v>2</v>
      </c>
      <c r="D4" s="5" t="s">
        <v>3</v>
      </c>
      <c r="E4" s="5" t="s">
        <v>4</v>
      </c>
      <c r="F4" s="5" t="s">
        <v>5</v>
      </c>
      <c r="G4" s="5" t="s">
        <v>8</v>
      </c>
      <c r="H4" s="5" t="s">
        <v>6</v>
      </c>
      <c r="I4" s="5" t="s">
        <v>7</v>
      </c>
      <c r="J4" s="5" t="s">
        <v>9</v>
      </c>
      <c r="K4" s="5" t="s">
        <v>10</v>
      </c>
      <c r="L4" s="5" t="s">
        <v>11</v>
      </c>
      <c r="M4" s="5" t="s">
        <v>12</v>
      </c>
      <c r="N4" s="5" t="s">
        <v>13</v>
      </c>
      <c r="O4" s="5" t="s">
        <v>14</v>
      </c>
      <c r="P4" s="13" t="s">
        <v>0</v>
      </c>
      <c r="Q4" s="13" t="s">
        <v>1</v>
      </c>
      <c r="R4" s="13" t="s">
        <v>2</v>
      </c>
      <c r="S4" s="13" t="s">
        <v>3</v>
      </c>
      <c r="T4" s="13" t="s">
        <v>4</v>
      </c>
      <c r="U4" s="13" t="s">
        <v>5</v>
      </c>
      <c r="V4" s="13" t="s">
        <v>8</v>
      </c>
      <c r="W4" s="13" t="s">
        <v>6</v>
      </c>
      <c r="X4" s="13" t="s">
        <v>7</v>
      </c>
      <c r="Y4" s="13" t="s">
        <v>9</v>
      </c>
      <c r="Z4" s="13" t="s">
        <v>10</v>
      </c>
      <c r="AA4" s="13" t="s">
        <v>11</v>
      </c>
      <c r="AB4" s="13" t="s">
        <v>12</v>
      </c>
      <c r="AC4" s="28" t="s">
        <v>13</v>
      </c>
      <c r="AD4" s="27" t="s">
        <v>14</v>
      </c>
      <c r="AE4" s="20" t="s">
        <v>83</v>
      </c>
      <c r="AF4" s="20" t="s">
        <v>84</v>
      </c>
      <c r="AG4" s="20" t="s">
        <v>85</v>
      </c>
      <c r="AH4" s="6" t="s">
        <v>15</v>
      </c>
      <c r="AI4" s="19" t="s">
        <v>16</v>
      </c>
      <c r="AJ4" s="19" t="s">
        <v>17</v>
      </c>
      <c r="AK4" s="19" t="s">
        <v>18</v>
      </c>
      <c r="AL4" s="21" t="s">
        <v>19</v>
      </c>
      <c r="AM4" s="22" t="s">
        <v>82</v>
      </c>
      <c r="AN4" s="7" t="s">
        <v>20</v>
      </c>
      <c r="AO4"/>
    </row>
    <row r="5" spans="1:41" x14ac:dyDescent="0.2">
      <c r="A5" s="34" t="s">
        <v>116</v>
      </c>
      <c r="B5" s="34" t="s">
        <v>118</v>
      </c>
      <c r="C5" s="34" t="s">
        <v>117</v>
      </c>
      <c r="D5" s="34" t="s">
        <v>118</v>
      </c>
      <c r="E5" s="34" t="s">
        <v>119</v>
      </c>
      <c r="F5" s="34" t="s">
        <v>118</v>
      </c>
      <c r="G5" s="34" t="s">
        <v>120</v>
      </c>
      <c r="H5" s="34" t="s">
        <v>118</v>
      </c>
      <c r="I5" s="34" t="s">
        <v>121</v>
      </c>
      <c r="J5" s="34" t="s">
        <v>118</v>
      </c>
      <c r="K5" s="34" t="s">
        <v>122</v>
      </c>
      <c r="L5" s="35" t="s">
        <v>118</v>
      </c>
      <c r="M5" s="34" t="s">
        <v>123</v>
      </c>
      <c r="N5" s="35" t="s">
        <v>118</v>
      </c>
      <c r="O5" s="36" t="s">
        <v>124</v>
      </c>
      <c r="P5" s="37" t="s">
        <v>116</v>
      </c>
      <c r="Q5" s="37" t="s">
        <v>118</v>
      </c>
      <c r="R5" s="37" t="s">
        <v>117</v>
      </c>
      <c r="S5" s="37" t="s">
        <v>118</v>
      </c>
      <c r="T5" s="37" t="s">
        <v>119</v>
      </c>
      <c r="U5" s="37" t="s">
        <v>118</v>
      </c>
      <c r="V5" s="37" t="s">
        <v>120</v>
      </c>
      <c r="W5" s="37" t="s">
        <v>118</v>
      </c>
      <c r="X5" s="37" t="s">
        <v>121</v>
      </c>
      <c r="Y5" s="37" t="s">
        <v>118</v>
      </c>
      <c r="Z5" s="37" t="s">
        <v>122</v>
      </c>
      <c r="AA5" s="37" t="s">
        <v>118</v>
      </c>
      <c r="AB5" s="38" t="s">
        <v>123</v>
      </c>
      <c r="AC5" s="39" t="s">
        <v>118</v>
      </c>
      <c r="AD5" s="41" t="s">
        <v>134</v>
      </c>
      <c r="AE5" s="40"/>
      <c r="AF5" s="40"/>
      <c r="AG5" s="40"/>
      <c r="AH5" s="40"/>
      <c r="AL5" s="15" t="s">
        <v>37</v>
      </c>
      <c r="AM5" s="15" t="s">
        <v>28</v>
      </c>
      <c r="AN5" t="s">
        <v>143</v>
      </c>
    </row>
    <row r="6" spans="1:41" x14ac:dyDescent="0.2">
      <c r="A6" s="35" t="s">
        <v>116</v>
      </c>
      <c r="B6" s="35" t="s">
        <v>118</v>
      </c>
      <c r="C6" s="34" t="s">
        <v>117</v>
      </c>
      <c r="D6" s="35" t="s">
        <v>118</v>
      </c>
      <c r="E6" s="34" t="s">
        <v>119</v>
      </c>
      <c r="F6" s="35" t="s">
        <v>118</v>
      </c>
      <c r="G6" s="34" t="s">
        <v>120</v>
      </c>
      <c r="H6" s="35" t="s">
        <v>118</v>
      </c>
      <c r="I6" s="34" t="s">
        <v>121</v>
      </c>
      <c r="J6" s="35" t="s">
        <v>118</v>
      </c>
      <c r="K6" s="34" t="s">
        <v>122</v>
      </c>
      <c r="L6" s="35" t="s">
        <v>118</v>
      </c>
      <c r="M6" s="35" t="s">
        <v>123</v>
      </c>
      <c r="N6" s="35" t="s">
        <v>118</v>
      </c>
      <c r="O6" s="35" t="s">
        <v>125</v>
      </c>
      <c r="P6" s="37" t="s">
        <v>116</v>
      </c>
      <c r="Q6" s="37" t="s">
        <v>118</v>
      </c>
      <c r="R6" s="37" t="s">
        <v>117</v>
      </c>
      <c r="S6" s="37" t="s">
        <v>118</v>
      </c>
      <c r="T6" s="37" t="s">
        <v>119</v>
      </c>
      <c r="U6" s="37" t="s">
        <v>118</v>
      </c>
      <c r="V6" s="37" t="s">
        <v>120</v>
      </c>
      <c r="W6" s="37" t="s">
        <v>118</v>
      </c>
      <c r="X6" s="37" t="s">
        <v>121</v>
      </c>
      <c r="Y6" s="37" t="s">
        <v>118</v>
      </c>
      <c r="Z6" s="37" t="s">
        <v>122</v>
      </c>
      <c r="AA6" s="37" t="s">
        <v>118</v>
      </c>
      <c r="AB6" s="37" t="s">
        <v>123</v>
      </c>
      <c r="AC6" s="39" t="s">
        <v>118</v>
      </c>
      <c r="AD6" s="41" t="s">
        <v>135</v>
      </c>
      <c r="AE6" s="40"/>
      <c r="AF6" s="40"/>
      <c r="AG6" s="40"/>
      <c r="AH6" s="40"/>
      <c r="AL6" s="15" t="s">
        <v>37</v>
      </c>
      <c r="AM6" s="15" t="s">
        <v>28</v>
      </c>
      <c r="AN6" t="s">
        <v>144</v>
      </c>
    </row>
    <row r="7" spans="1:41" x14ac:dyDescent="0.2">
      <c r="A7" s="35" t="s">
        <v>116</v>
      </c>
      <c r="B7" s="35" t="s">
        <v>118</v>
      </c>
      <c r="C7" s="34" t="s">
        <v>117</v>
      </c>
      <c r="D7" s="35" t="s">
        <v>118</v>
      </c>
      <c r="E7" s="34" t="s">
        <v>119</v>
      </c>
      <c r="F7" s="35" t="s">
        <v>118</v>
      </c>
      <c r="G7" s="34" t="s">
        <v>120</v>
      </c>
      <c r="H7" s="35" t="s">
        <v>118</v>
      </c>
      <c r="I7" s="34" t="s">
        <v>121</v>
      </c>
      <c r="J7" s="35" t="s">
        <v>118</v>
      </c>
      <c r="K7" s="34" t="s">
        <v>122</v>
      </c>
      <c r="L7" s="35" t="s">
        <v>118</v>
      </c>
      <c r="M7" s="35" t="s">
        <v>123</v>
      </c>
      <c r="N7" s="35" t="s">
        <v>118</v>
      </c>
      <c r="O7" s="35" t="s">
        <v>126</v>
      </c>
      <c r="P7" s="37" t="s">
        <v>116</v>
      </c>
      <c r="Q7" s="37" t="s">
        <v>118</v>
      </c>
      <c r="R7" s="37" t="s">
        <v>117</v>
      </c>
      <c r="S7" s="37" t="s">
        <v>118</v>
      </c>
      <c r="T7" s="37" t="s">
        <v>119</v>
      </c>
      <c r="U7" s="37" t="s">
        <v>118</v>
      </c>
      <c r="V7" s="37" t="s">
        <v>120</v>
      </c>
      <c r="W7" s="37" t="s">
        <v>118</v>
      </c>
      <c r="X7" s="37" t="s">
        <v>121</v>
      </c>
      <c r="Y7" s="37" t="s">
        <v>118</v>
      </c>
      <c r="Z7" s="37" t="s">
        <v>122</v>
      </c>
      <c r="AA7" s="37" t="s">
        <v>118</v>
      </c>
      <c r="AB7" s="37" t="s">
        <v>123</v>
      </c>
      <c r="AC7" s="39" t="s">
        <v>118</v>
      </c>
      <c r="AD7" s="41" t="s">
        <v>136</v>
      </c>
      <c r="AE7" s="40"/>
      <c r="AF7" s="40"/>
      <c r="AG7" s="40"/>
      <c r="AH7" s="40"/>
      <c r="AL7" s="15" t="s">
        <v>37</v>
      </c>
      <c r="AM7" s="15" t="s">
        <v>28</v>
      </c>
      <c r="AN7" t="s">
        <v>145</v>
      </c>
    </row>
    <row r="8" spans="1:41" x14ac:dyDescent="0.2">
      <c r="A8" s="35" t="s">
        <v>116</v>
      </c>
      <c r="B8" s="35" t="s">
        <v>118</v>
      </c>
      <c r="C8" s="34" t="s">
        <v>117</v>
      </c>
      <c r="D8" s="35" t="s">
        <v>118</v>
      </c>
      <c r="E8" s="34" t="s">
        <v>119</v>
      </c>
      <c r="F8" s="35" t="s">
        <v>118</v>
      </c>
      <c r="G8" s="34" t="s">
        <v>120</v>
      </c>
      <c r="H8" s="35" t="s">
        <v>118</v>
      </c>
      <c r="I8" s="34" t="s">
        <v>121</v>
      </c>
      <c r="J8" s="35" t="s">
        <v>118</v>
      </c>
      <c r="K8" s="34" t="s">
        <v>122</v>
      </c>
      <c r="L8" s="35" t="s">
        <v>118</v>
      </c>
      <c r="M8" s="35" t="s">
        <v>123</v>
      </c>
      <c r="N8" s="35" t="s">
        <v>118</v>
      </c>
      <c r="O8" s="35" t="s">
        <v>127</v>
      </c>
      <c r="P8" s="37" t="s">
        <v>116</v>
      </c>
      <c r="Q8" s="37" t="s">
        <v>118</v>
      </c>
      <c r="R8" s="37" t="s">
        <v>117</v>
      </c>
      <c r="S8" s="37" t="s">
        <v>118</v>
      </c>
      <c r="T8" s="37" t="s">
        <v>119</v>
      </c>
      <c r="U8" s="37" t="s">
        <v>118</v>
      </c>
      <c r="V8" s="37" t="s">
        <v>120</v>
      </c>
      <c r="W8" s="37" t="s">
        <v>118</v>
      </c>
      <c r="X8" s="37" t="s">
        <v>121</v>
      </c>
      <c r="Y8" s="37" t="s">
        <v>118</v>
      </c>
      <c r="Z8" s="37" t="s">
        <v>122</v>
      </c>
      <c r="AA8" s="37" t="s">
        <v>118</v>
      </c>
      <c r="AB8" s="37" t="s">
        <v>123</v>
      </c>
      <c r="AC8" s="39" t="s">
        <v>118</v>
      </c>
      <c r="AD8" s="41" t="s">
        <v>137</v>
      </c>
      <c r="AE8" s="40"/>
      <c r="AF8" s="40"/>
      <c r="AG8" s="40"/>
      <c r="AH8" s="40"/>
      <c r="AL8" s="15" t="s">
        <v>37</v>
      </c>
      <c r="AM8" s="15" t="s">
        <v>28</v>
      </c>
      <c r="AN8" t="s">
        <v>146</v>
      </c>
    </row>
    <row r="9" spans="1:41" x14ac:dyDescent="0.2">
      <c r="A9" s="35" t="s">
        <v>116</v>
      </c>
      <c r="B9" s="35" t="s">
        <v>118</v>
      </c>
      <c r="C9" s="34" t="s">
        <v>117</v>
      </c>
      <c r="D9" s="35" t="s">
        <v>118</v>
      </c>
      <c r="E9" s="34" t="s">
        <v>119</v>
      </c>
      <c r="F9" s="35" t="s">
        <v>118</v>
      </c>
      <c r="G9" s="34" t="s">
        <v>120</v>
      </c>
      <c r="H9" s="35" t="s">
        <v>118</v>
      </c>
      <c r="I9" s="34" t="s">
        <v>121</v>
      </c>
      <c r="J9" s="35" t="s">
        <v>118</v>
      </c>
      <c r="K9" s="34" t="s">
        <v>122</v>
      </c>
      <c r="L9" s="35" t="s">
        <v>118</v>
      </c>
      <c r="M9" s="35" t="s">
        <v>123</v>
      </c>
      <c r="N9" s="35" t="s">
        <v>118</v>
      </c>
      <c r="O9" s="35" t="s">
        <v>128</v>
      </c>
      <c r="P9" s="37" t="s">
        <v>116</v>
      </c>
      <c r="Q9" s="37" t="s">
        <v>118</v>
      </c>
      <c r="R9" s="37" t="s">
        <v>117</v>
      </c>
      <c r="S9" s="37" t="s">
        <v>118</v>
      </c>
      <c r="T9" s="37" t="s">
        <v>119</v>
      </c>
      <c r="U9" s="37" t="s">
        <v>118</v>
      </c>
      <c r="V9" s="37" t="s">
        <v>120</v>
      </c>
      <c r="W9" s="37" t="s">
        <v>118</v>
      </c>
      <c r="X9" s="37" t="s">
        <v>121</v>
      </c>
      <c r="Y9" s="37" t="s">
        <v>118</v>
      </c>
      <c r="Z9" s="37" t="s">
        <v>122</v>
      </c>
      <c r="AA9" s="37" t="s">
        <v>118</v>
      </c>
      <c r="AB9" s="37" t="s">
        <v>123</v>
      </c>
      <c r="AC9" s="39" t="s">
        <v>118</v>
      </c>
      <c r="AD9" s="41" t="s">
        <v>138</v>
      </c>
      <c r="AE9" s="40"/>
      <c r="AF9" s="40"/>
      <c r="AG9" s="40"/>
      <c r="AH9" s="40"/>
      <c r="AL9" s="15" t="s">
        <v>37</v>
      </c>
      <c r="AM9" s="15" t="s">
        <v>28</v>
      </c>
      <c r="AN9" t="s">
        <v>147</v>
      </c>
    </row>
    <row r="10" spans="1:41" x14ac:dyDescent="0.2">
      <c r="A10" s="35" t="s">
        <v>116</v>
      </c>
      <c r="B10" s="35" t="s">
        <v>118</v>
      </c>
      <c r="C10" s="34" t="s">
        <v>117</v>
      </c>
      <c r="D10" s="35" t="s">
        <v>118</v>
      </c>
      <c r="E10" s="34" t="s">
        <v>119</v>
      </c>
      <c r="F10" s="35" t="s">
        <v>118</v>
      </c>
      <c r="G10" s="34" t="s">
        <v>120</v>
      </c>
      <c r="H10" s="35" t="s">
        <v>118</v>
      </c>
      <c r="I10" s="34" t="s">
        <v>121</v>
      </c>
      <c r="J10" s="35" t="s">
        <v>118</v>
      </c>
      <c r="K10" s="34" t="s">
        <v>122</v>
      </c>
      <c r="L10" s="35" t="s">
        <v>118</v>
      </c>
      <c r="M10" s="35" t="s">
        <v>129</v>
      </c>
      <c r="N10" s="35" t="s">
        <v>118</v>
      </c>
      <c r="O10" s="35" t="s">
        <v>130</v>
      </c>
      <c r="P10" s="37" t="s">
        <v>116</v>
      </c>
      <c r="Q10" s="37" t="s">
        <v>118</v>
      </c>
      <c r="R10" s="37" t="s">
        <v>117</v>
      </c>
      <c r="S10" s="37" t="s">
        <v>118</v>
      </c>
      <c r="T10" s="37" t="s">
        <v>119</v>
      </c>
      <c r="U10" s="37" t="s">
        <v>118</v>
      </c>
      <c r="V10" s="37" t="s">
        <v>120</v>
      </c>
      <c r="W10" s="37" t="s">
        <v>118</v>
      </c>
      <c r="X10" s="37" t="s">
        <v>121</v>
      </c>
      <c r="Y10" s="37" t="s">
        <v>118</v>
      </c>
      <c r="Z10" s="37" t="s">
        <v>122</v>
      </c>
      <c r="AA10" s="37" t="s">
        <v>118</v>
      </c>
      <c r="AB10" s="37" t="s">
        <v>129</v>
      </c>
      <c r="AC10" s="39" t="s">
        <v>118</v>
      </c>
      <c r="AD10" s="41" t="s">
        <v>139</v>
      </c>
      <c r="AE10" s="40"/>
      <c r="AF10" s="40"/>
      <c r="AG10" s="40"/>
      <c r="AH10" s="40"/>
      <c r="AL10" s="15" t="s">
        <v>37</v>
      </c>
      <c r="AM10" s="15" t="s">
        <v>28</v>
      </c>
      <c r="AN10" s="56" t="s">
        <v>148</v>
      </c>
    </row>
    <row r="11" spans="1:41" x14ac:dyDescent="0.2">
      <c r="A11" s="35" t="s">
        <v>116</v>
      </c>
      <c r="B11" s="35" t="s">
        <v>118</v>
      </c>
      <c r="C11" s="34" t="s">
        <v>117</v>
      </c>
      <c r="D11" s="35" t="s">
        <v>118</v>
      </c>
      <c r="E11" s="34" t="s">
        <v>119</v>
      </c>
      <c r="F11" s="35" t="s">
        <v>118</v>
      </c>
      <c r="G11" s="34" t="s">
        <v>120</v>
      </c>
      <c r="H11" s="35" t="s">
        <v>118</v>
      </c>
      <c r="I11" s="34" t="s">
        <v>121</v>
      </c>
      <c r="J11" s="35" t="s">
        <v>118</v>
      </c>
      <c r="K11" s="34" t="s">
        <v>122</v>
      </c>
      <c r="L11" s="35" t="s">
        <v>118</v>
      </c>
      <c r="M11" s="35" t="s">
        <v>129</v>
      </c>
      <c r="N11" s="35" t="s">
        <v>118</v>
      </c>
      <c r="O11" s="35" t="s">
        <v>131</v>
      </c>
      <c r="P11" s="37" t="s">
        <v>116</v>
      </c>
      <c r="Q11" s="37" t="s">
        <v>118</v>
      </c>
      <c r="R11" s="37" t="s">
        <v>117</v>
      </c>
      <c r="S11" s="37" t="s">
        <v>118</v>
      </c>
      <c r="T11" s="37" t="s">
        <v>119</v>
      </c>
      <c r="U11" s="37" t="s">
        <v>118</v>
      </c>
      <c r="V11" s="37" t="s">
        <v>120</v>
      </c>
      <c r="W11" s="37" t="s">
        <v>118</v>
      </c>
      <c r="X11" s="37" t="s">
        <v>121</v>
      </c>
      <c r="Y11" s="37" t="s">
        <v>118</v>
      </c>
      <c r="Z11" s="37" t="s">
        <v>122</v>
      </c>
      <c r="AA11" s="37" t="s">
        <v>118</v>
      </c>
      <c r="AB11" s="37" t="s">
        <v>129</v>
      </c>
      <c r="AC11" s="39" t="s">
        <v>118</v>
      </c>
      <c r="AD11" s="41" t="s">
        <v>140</v>
      </c>
      <c r="AE11" s="40"/>
      <c r="AF11" s="40"/>
      <c r="AG11" s="40"/>
      <c r="AH11" s="40"/>
      <c r="AL11" s="15" t="s">
        <v>37</v>
      </c>
      <c r="AM11" s="15" t="s">
        <v>28</v>
      </c>
      <c r="AN11" s="56" t="s">
        <v>149</v>
      </c>
    </row>
    <row r="12" spans="1:41" x14ac:dyDescent="0.2">
      <c r="A12" s="35" t="s">
        <v>116</v>
      </c>
      <c r="B12" s="35" t="s">
        <v>118</v>
      </c>
      <c r="C12" s="34" t="s">
        <v>117</v>
      </c>
      <c r="D12" s="35" t="s">
        <v>118</v>
      </c>
      <c r="E12" s="34" t="s">
        <v>119</v>
      </c>
      <c r="F12" s="35" t="s">
        <v>118</v>
      </c>
      <c r="G12" s="34" t="s">
        <v>120</v>
      </c>
      <c r="H12" s="35" t="s">
        <v>118</v>
      </c>
      <c r="I12" s="34" t="s">
        <v>121</v>
      </c>
      <c r="J12" s="35" t="s">
        <v>118</v>
      </c>
      <c r="K12" s="34" t="s">
        <v>122</v>
      </c>
      <c r="L12" s="35" t="s">
        <v>118</v>
      </c>
      <c r="M12" s="35" t="s">
        <v>129</v>
      </c>
      <c r="N12" s="35" t="s">
        <v>118</v>
      </c>
      <c r="O12" s="35" t="s">
        <v>132</v>
      </c>
      <c r="P12" s="37" t="s">
        <v>116</v>
      </c>
      <c r="Q12" s="37" t="s">
        <v>118</v>
      </c>
      <c r="R12" s="37" t="s">
        <v>117</v>
      </c>
      <c r="S12" s="37" t="s">
        <v>118</v>
      </c>
      <c r="T12" s="37" t="s">
        <v>119</v>
      </c>
      <c r="U12" s="37" t="s">
        <v>118</v>
      </c>
      <c r="V12" s="37" t="s">
        <v>120</v>
      </c>
      <c r="W12" s="37" t="s">
        <v>118</v>
      </c>
      <c r="X12" s="37" t="s">
        <v>121</v>
      </c>
      <c r="Y12" s="37" t="s">
        <v>118</v>
      </c>
      <c r="Z12" s="37" t="s">
        <v>122</v>
      </c>
      <c r="AA12" s="37" t="s">
        <v>118</v>
      </c>
      <c r="AB12" s="37" t="s">
        <v>129</v>
      </c>
      <c r="AC12" s="39" t="s">
        <v>118</v>
      </c>
      <c r="AD12" s="41" t="s">
        <v>141</v>
      </c>
      <c r="AE12" s="40"/>
      <c r="AF12" s="40"/>
      <c r="AG12" s="40"/>
      <c r="AH12" s="40"/>
      <c r="AL12" s="15" t="s">
        <v>37</v>
      </c>
      <c r="AM12" s="15" t="s">
        <v>28</v>
      </c>
      <c r="AN12" s="56" t="s">
        <v>150</v>
      </c>
    </row>
    <row r="13" spans="1:41" x14ac:dyDescent="0.2">
      <c r="A13" s="35" t="s">
        <v>116</v>
      </c>
      <c r="B13" s="35" t="s">
        <v>118</v>
      </c>
      <c r="C13" s="34" t="s">
        <v>117</v>
      </c>
      <c r="D13" s="35" t="s">
        <v>118</v>
      </c>
      <c r="E13" s="34" t="s">
        <v>119</v>
      </c>
      <c r="F13" s="35" t="s">
        <v>118</v>
      </c>
      <c r="G13" s="34" t="s">
        <v>120</v>
      </c>
      <c r="H13" s="35" t="s">
        <v>118</v>
      </c>
      <c r="I13" s="34" t="s">
        <v>121</v>
      </c>
      <c r="J13" s="35" t="s">
        <v>118</v>
      </c>
      <c r="K13" s="34" t="s">
        <v>122</v>
      </c>
      <c r="L13" s="35" t="s">
        <v>118</v>
      </c>
      <c r="M13" s="35" t="s">
        <v>129</v>
      </c>
      <c r="N13" s="35" t="s">
        <v>118</v>
      </c>
      <c r="O13" s="35" t="s">
        <v>133</v>
      </c>
      <c r="P13" s="37" t="s">
        <v>116</v>
      </c>
      <c r="Q13" s="37" t="s">
        <v>118</v>
      </c>
      <c r="R13" s="37" t="s">
        <v>117</v>
      </c>
      <c r="S13" s="37" t="s">
        <v>118</v>
      </c>
      <c r="T13" s="37" t="s">
        <v>119</v>
      </c>
      <c r="U13" s="37" t="s">
        <v>118</v>
      </c>
      <c r="V13" s="37" t="s">
        <v>120</v>
      </c>
      <c r="W13" s="37" t="s">
        <v>118</v>
      </c>
      <c r="X13" s="37" t="s">
        <v>121</v>
      </c>
      <c r="Y13" s="37" t="s">
        <v>118</v>
      </c>
      <c r="Z13" s="37" t="s">
        <v>122</v>
      </c>
      <c r="AA13" s="37" t="s">
        <v>118</v>
      </c>
      <c r="AB13" s="37" t="s">
        <v>129</v>
      </c>
      <c r="AC13" s="39" t="s">
        <v>118</v>
      </c>
      <c r="AD13" s="41" t="s">
        <v>142</v>
      </c>
      <c r="AE13" s="40"/>
      <c r="AF13" s="40"/>
      <c r="AG13" s="40"/>
      <c r="AH13" s="40"/>
      <c r="AL13" s="15" t="s">
        <v>37</v>
      </c>
      <c r="AM13" s="15" t="s">
        <v>28</v>
      </c>
      <c r="AN13" s="56" t="s">
        <v>151</v>
      </c>
    </row>
    <row r="14" spans="1:41" x14ac:dyDescent="0.2">
      <c r="A14" s="35"/>
      <c r="B14" s="35"/>
      <c r="C14" s="34"/>
      <c r="D14" s="35"/>
      <c r="E14" s="34"/>
      <c r="F14" s="35"/>
      <c r="G14" s="34"/>
      <c r="H14" s="35"/>
      <c r="I14" s="34"/>
      <c r="J14" s="35"/>
      <c r="K14" s="34"/>
      <c r="L14" s="35"/>
      <c r="M14" s="35"/>
      <c r="N14" s="35"/>
      <c r="O14" s="35"/>
      <c r="P14" s="37"/>
      <c r="Q14" s="37"/>
      <c r="R14" s="37"/>
      <c r="S14" s="37"/>
      <c r="T14" s="37"/>
      <c r="U14" s="37"/>
      <c r="V14" s="37"/>
      <c r="W14" s="37"/>
      <c r="X14" s="37"/>
      <c r="Y14" s="37"/>
      <c r="Z14" s="37"/>
      <c r="AA14" s="37"/>
      <c r="AB14" s="37"/>
      <c r="AC14" s="39"/>
      <c r="AD14" s="14"/>
      <c r="AE14" s="40"/>
      <c r="AF14" s="40"/>
      <c r="AG14" s="40"/>
      <c r="AH14" s="40"/>
      <c r="AN14"/>
    </row>
    <row r="15" spans="1:41" x14ac:dyDescent="0.2">
      <c r="A15" s="35"/>
      <c r="B15" s="35"/>
      <c r="C15" s="34"/>
      <c r="D15" s="35"/>
      <c r="E15" s="34"/>
      <c r="F15" s="35"/>
      <c r="G15" s="34"/>
      <c r="H15" s="35"/>
      <c r="I15" s="34"/>
      <c r="J15" s="35"/>
      <c r="K15" s="34"/>
      <c r="L15" s="35"/>
      <c r="M15" s="35"/>
      <c r="N15" s="35"/>
      <c r="O15" s="35"/>
      <c r="P15" s="37"/>
      <c r="Q15" s="37"/>
      <c r="R15" s="37"/>
      <c r="S15" s="37"/>
      <c r="T15" s="37"/>
      <c r="U15" s="37"/>
      <c r="V15" s="37"/>
      <c r="W15" s="37"/>
      <c r="X15" s="37"/>
      <c r="Y15" s="37"/>
      <c r="Z15" s="37"/>
      <c r="AA15" s="37"/>
      <c r="AB15" s="37"/>
      <c r="AC15" s="39"/>
      <c r="AD15" s="14"/>
      <c r="AE15" s="40"/>
      <c r="AF15" s="40"/>
      <c r="AG15" s="40"/>
      <c r="AH15" s="40"/>
      <c r="AN15"/>
    </row>
    <row r="16" spans="1:41" x14ac:dyDescent="0.2">
      <c r="A16" s="35"/>
      <c r="B16" s="35"/>
      <c r="C16" s="34"/>
      <c r="D16" s="35"/>
      <c r="E16" s="34"/>
      <c r="F16" s="35"/>
      <c r="G16" s="34"/>
      <c r="H16" s="35"/>
      <c r="I16" s="34"/>
      <c r="J16" s="35"/>
      <c r="K16" s="34"/>
      <c r="L16" s="35"/>
      <c r="M16" s="35"/>
      <c r="N16" s="35"/>
      <c r="O16" s="35"/>
      <c r="P16" s="37"/>
      <c r="Q16" s="37"/>
      <c r="R16" s="37"/>
      <c r="S16" s="37"/>
      <c r="T16" s="37"/>
      <c r="U16" s="37"/>
      <c r="V16" s="37"/>
      <c r="W16" s="37"/>
      <c r="X16" s="37"/>
      <c r="Y16" s="37"/>
      <c r="Z16" s="37"/>
      <c r="AA16" s="37"/>
      <c r="AB16" s="37"/>
      <c r="AC16" s="39"/>
      <c r="AD16" s="14"/>
      <c r="AE16" s="40"/>
      <c r="AF16" s="40"/>
      <c r="AG16" s="40"/>
      <c r="AH16" s="40"/>
      <c r="AN16"/>
    </row>
    <row r="17" spans="1:40" x14ac:dyDescent="0.2">
      <c r="A17" s="35"/>
      <c r="B17" s="35"/>
      <c r="C17" s="34"/>
      <c r="D17" s="35"/>
      <c r="E17" s="34"/>
      <c r="F17" s="35"/>
      <c r="G17" s="34"/>
      <c r="H17" s="35"/>
      <c r="I17" s="34"/>
      <c r="J17" s="35"/>
      <c r="K17" s="34"/>
      <c r="L17" s="35"/>
      <c r="M17" s="35"/>
      <c r="N17" s="35"/>
      <c r="O17" s="35"/>
      <c r="P17" s="37"/>
      <c r="Q17" s="37"/>
      <c r="R17" s="37"/>
      <c r="S17" s="37"/>
      <c r="T17" s="37"/>
      <c r="U17" s="37"/>
      <c r="V17" s="37"/>
      <c r="W17" s="37"/>
      <c r="X17" s="37"/>
      <c r="Y17" s="37"/>
      <c r="Z17" s="37"/>
      <c r="AA17" s="37"/>
      <c r="AB17" s="37"/>
      <c r="AC17" s="39"/>
      <c r="AD17" s="14"/>
      <c r="AE17" s="40"/>
      <c r="AF17" s="40"/>
      <c r="AG17" s="40"/>
      <c r="AH17" s="40"/>
      <c r="AN17"/>
    </row>
    <row r="18" spans="1:40" x14ac:dyDescent="0.2">
      <c r="A18" s="35"/>
      <c r="B18" s="35"/>
      <c r="C18" s="34"/>
      <c r="D18" s="35"/>
      <c r="E18" s="34"/>
      <c r="F18" s="35"/>
      <c r="G18" s="34"/>
      <c r="H18" s="35"/>
      <c r="I18" s="34"/>
      <c r="J18" s="35"/>
      <c r="K18" s="34"/>
      <c r="L18" s="35"/>
      <c r="M18" s="35"/>
      <c r="N18" s="35"/>
      <c r="O18" s="35"/>
      <c r="P18" s="37"/>
      <c r="Q18" s="37"/>
      <c r="R18" s="37"/>
      <c r="S18" s="37"/>
      <c r="T18" s="37"/>
      <c r="U18" s="37"/>
      <c r="V18" s="37"/>
      <c r="W18" s="37"/>
      <c r="X18" s="37"/>
      <c r="Y18" s="37"/>
      <c r="Z18" s="37"/>
      <c r="AA18" s="37"/>
      <c r="AB18" s="37"/>
      <c r="AC18" s="39"/>
      <c r="AD18" s="14"/>
      <c r="AE18" s="40"/>
      <c r="AF18" s="40"/>
      <c r="AG18" s="40"/>
      <c r="AH18" s="40"/>
      <c r="AN18"/>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conditionalFormatting sqref="A5:AC18">
    <cfRule type="expression" dxfId="10" priority="4">
      <formula>ROW(A5)&gt;5</formula>
    </cfRule>
  </conditionalFormatting>
  <conditionalFormatting sqref="A1:AD4 A19:AD1048576">
    <cfRule type="expression" dxfId="9" priority="7">
      <formula>ROW(A1)&gt;5</formula>
    </cfRule>
  </conditionalFormatting>
  <conditionalFormatting sqref="P1:P4 Q3:AC4 P19:AC1048574">
    <cfRule type="expression" dxfId="8" priority="9">
      <formula>AND(NOT(ISBLANK(P1)),COUNTA(Q1:$AD1)=0)</formula>
    </cfRule>
  </conditionalFormatting>
  <conditionalFormatting sqref="P4:AC1048576">
    <cfRule type="containsText" dxfId="7" priority="6" operator="containsText" text=" ">
      <formula>NOT(ISERROR(SEARCH(" ",P4)))</formula>
    </cfRule>
  </conditionalFormatting>
  <conditionalFormatting sqref="P5:AC18">
    <cfRule type="expression" dxfId="6" priority="5">
      <formula>AND(NOT(ISBLANK(P5)),COUNTA(Q5:$AD5)=0)</formula>
    </cfRule>
  </conditionalFormatting>
  <conditionalFormatting sqref="P1048575:AC1048576">
    <cfRule type="expression" dxfId="5" priority="28">
      <formula>AND(NOT(ISBLANK(P1048575)),COUNTA(Q1048575:$AD1048576)=0)</formula>
    </cfRule>
  </conditionalFormatting>
  <conditionalFormatting sqref="AD1:AD4 AD19:AD1048576">
    <cfRule type="expression" dxfId="4" priority="23">
      <formula>NOT(OR(OR(AD1="",AD1="Species"),_xlfn.CONCAT(AB1," ")=LEFT(AD1,LEN(AB1)+1)))</formula>
    </cfRule>
  </conditionalFormatting>
  <conditionalFormatting sqref="AD14:AD18">
    <cfRule type="expression" dxfId="3" priority="3">
      <formula>AND(NOT(ISBLANK(AD14)),COUNTA($AD14:AE14)=0)</formula>
    </cfRule>
    <cfRule type="expression" dxfId="2" priority="2">
      <formula>ROW(AD14)&gt;5</formula>
    </cfRule>
    <cfRule type="containsText" dxfId="1" priority="1" operator="containsText" text=" ">
      <formula>NOT(ISERROR(SEARCH(" ",AD14)))</formula>
    </cfRule>
  </conditionalFormatting>
  <conditionalFormatting sqref="AM4:AM1048576">
    <cfRule type="expression" dxfId="0" priority="25">
      <formula>NOT(AM4=proposedRank)</formula>
    </cfRule>
  </conditionalFormatting>
  <dataValidations count="3">
    <dataValidation allowBlank="1" showErrorMessage="1" errorTitle="No spaces allowed" error="Taxon names above the rank of species may NOT contain spaces." promptTitle="No spaces allowed" prompt="Taxon names above the rank of species may NOT contain spaces." sqref="Q3:AC1048576 P1:P1048576 AD14:AD18" xr:uid="{E28B2548-7112-D542-A592-7F8E7C97D14F}"/>
    <dataValidation type="custom" allowBlank="1" showInputMessage="1" showErrorMessage="1" errorTitle="Binomial Naming" error="Species name must start with the name of it's genus." promptTitle="binomial" sqref="AD1:AD3 AD5:AD13 AD19:AD1048576" xr:uid="{F0B5041E-5EED-9A4F-AEA2-CE79CD657BC6}">
      <formula1>OR(LEFT(AD1048573,LEN(AB1048573))=AB1048573,AD1048573="Species")</formula1>
    </dataValidation>
    <dataValidation type="custom" allowBlank="1" showInputMessage="1" showErrorMessage="1" errorTitle="Binomial Naming" error="Species name must start with the name of it's genus." promptTitle="binomial" sqref="AD4" xr:uid="{F6B44584-17CB-1447-BCCC-309F2C70B20D}">
      <formula1>OR(LEFT(#REF!,LEN(#REF!))=#REF!,#REF!="Species")</formula1>
    </dataValidation>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s>
  <pageMargins left="0.7" right="0.7" top="0.75" bottom="0.75" header="0.3" footer="0.3"/>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38EDF07A-5ABF-F74C-87EC-3757F65074B3}">
          <x14:formula1>
            <xm:f>'Menu Items (Do not change)'!$E:$E</xm:f>
          </x14:formula1>
          <xm:sqref>AM1:AM2 AM4:AM1048576</xm:sqref>
        </x14:dataValidation>
        <x14:dataValidation type="list" errorStyle="warning" allowBlank="1" showInputMessage="1" showErrorMessage="1" xr:uid="{D4A1542F-405E-D64A-BE3C-CC6C4DBA969B}">
          <x14:formula1>
            <xm:f>'Menu Items (Do not change)'!$D:$D</xm:f>
          </x14:formula1>
          <xm:sqref>AL4:AL1048576 AL1:AL2</xm:sqref>
        </x14:dataValidation>
        <x14:dataValidation type="list" allowBlank="1" showInputMessage="1" showErrorMessage="1" xr:uid="{A06AA229-0857-F944-B8A0-A7ACB2C06BCE}">
          <x14:formula1>
            <xm:f>'Menu Items (Do not change)'!$A:$A</xm:f>
          </x14:formula1>
          <xm:sqref>AI1:AI1048576</xm:sqref>
        </x14:dataValidation>
        <x14:dataValidation type="list" allowBlank="1" showInputMessage="1" showErrorMessage="1" xr:uid="{642967BF-B8D5-C949-A6C5-EBDB9A96BA7A}">
          <x14:formula1>
            <xm:f>'Menu Items (Do not change)'!$B:$B</xm:f>
          </x14:formula1>
          <xm:sqref>AJ1:AJ1048576</xm:sqref>
        </x14:dataValidation>
        <x14:dataValidation type="list" allowBlank="1" showInputMessage="1" showErrorMessage="1" xr:uid="{D5517CF9-E545-E544-ACC1-445A15EC38A3}">
          <x14:formula1>
            <xm:f>'Menu Items (Do not change)'!$C:$C</xm:f>
          </x14:formula1>
          <xm:sqref>AK1:AK1048576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heetViews>
  <sheetFormatPr baseColWidth="10" defaultColWidth="11" defaultRowHeight="16" x14ac:dyDescent="0.2"/>
  <cols>
    <col min="1" max="1" width="16" bestFit="1" customWidth="1"/>
    <col min="2" max="2" width="18.83203125" bestFit="1" customWidth="1"/>
    <col min="3" max="3" width="22.83203125" bestFit="1" customWidth="1"/>
    <col min="4" max="5" width="13.1640625" bestFit="1" customWidth="1"/>
    <col min="6" max="6" width="2.6640625" customWidth="1"/>
    <col min="7" max="7" width="43.83203125" bestFit="1" customWidth="1"/>
  </cols>
  <sheetData>
    <row r="1" spans="1:7" x14ac:dyDescent="0.2">
      <c r="A1" s="11" t="s">
        <v>16</v>
      </c>
      <c r="B1" s="11" t="s">
        <v>17</v>
      </c>
      <c r="C1" s="11" t="s">
        <v>18</v>
      </c>
      <c r="D1" s="11" t="s">
        <v>19</v>
      </c>
      <c r="E1" s="11" t="s">
        <v>82</v>
      </c>
      <c r="F1" s="11" t="s">
        <v>64</v>
      </c>
      <c r="G1" s="11"/>
    </row>
    <row r="2" spans="1:7" x14ac:dyDescent="0.2">
      <c r="A2" s="12" t="s">
        <v>86</v>
      </c>
      <c r="B2" s="12" t="s">
        <v>86</v>
      </c>
      <c r="C2" s="12" t="s">
        <v>86</v>
      </c>
      <c r="D2" s="12" t="s">
        <v>86</v>
      </c>
      <c r="E2" s="12" t="s">
        <v>86</v>
      </c>
      <c r="F2" t="s">
        <v>76</v>
      </c>
      <c r="G2" t="s">
        <v>68</v>
      </c>
    </row>
    <row r="3" spans="1:7" x14ac:dyDescent="0.2">
      <c r="A3" s="9" t="s">
        <v>24</v>
      </c>
      <c r="B3" t="s">
        <v>25</v>
      </c>
      <c r="C3" s="9" t="s">
        <v>26</v>
      </c>
      <c r="D3" s="9" t="s">
        <v>27</v>
      </c>
      <c r="E3" s="9" t="s">
        <v>28</v>
      </c>
      <c r="F3" t="s">
        <v>77</v>
      </c>
      <c r="G3" t="s">
        <v>69</v>
      </c>
    </row>
    <row r="4" spans="1:7" x14ac:dyDescent="0.2">
      <c r="A4" s="9" t="s">
        <v>29</v>
      </c>
      <c r="B4" t="s">
        <v>100</v>
      </c>
      <c r="C4" s="9" t="s">
        <v>30</v>
      </c>
      <c r="D4" s="9" t="s">
        <v>31</v>
      </c>
      <c r="E4" s="9" t="s">
        <v>32</v>
      </c>
      <c r="F4" t="s">
        <v>74</v>
      </c>
      <c r="G4" t="s">
        <v>66</v>
      </c>
    </row>
    <row r="5" spans="1:7" x14ac:dyDescent="0.2">
      <c r="A5" s="9" t="s">
        <v>33</v>
      </c>
      <c r="B5" t="s">
        <v>104</v>
      </c>
      <c r="C5" s="9" t="s">
        <v>36</v>
      </c>
      <c r="D5" s="9" t="s">
        <v>34</v>
      </c>
      <c r="E5" s="9" t="s">
        <v>35</v>
      </c>
      <c r="F5" t="s">
        <v>78</v>
      </c>
      <c r="G5" t="s">
        <v>70</v>
      </c>
    </row>
    <row r="6" spans="1:7" x14ac:dyDescent="0.2">
      <c r="A6" s="10"/>
      <c r="B6" t="s">
        <v>105</v>
      </c>
      <c r="C6" s="9" t="s">
        <v>87</v>
      </c>
      <c r="D6" s="9" t="s">
        <v>37</v>
      </c>
      <c r="E6" s="9" t="s">
        <v>38</v>
      </c>
      <c r="F6" t="s">
        <v>79</v>
      </c>
      <c r="G6" t="s">
        <v>71</v>
      </c>
    </row>
    <row r="7" spans="1:7" x14ac:dyDescent="0.2">
      <c r="A7" s="10"/>
      <c r="B7" t="s">
        <v>106</v>
      </c>
      <c r="C7" s="9" t="s">
        <v>40</v>
      </c>
      <c r="D7" s="9" t="s">
        <v>41</v>
      </c>
      <c r="E7" s="9" t="s">
        <v>42</v>
      </c>
      <c r="F7" t="s">
        <v>75</v>
      </c>
      <c r="G7" t="s">
        <v>67</v>
      </c>
    </row>
    <row r="8" spans="1:7" x14ac:dyDescent="0.2">
      <c r="A8" s="10"/>
      <c r="B8" t="s">
        <v>39</v>
      </c>
      <c r="C8" s="9" t="s">
        <v>44</v>
      </c>
      <c r="D8" s="9" t="s">
        <v>45</v>
      </c>
      <c r="E8" s="9" t="s">
        <v>46</v>
      </c>
      <c r="F8" t="s">
        <v>80</v>
      </c>
      <c r="G8" t="s">
        <v>72</v>
      </c>
    </row>
    <row r="9" spans="1:7" x14ac:dyDescent="0.2">
      <c r="A9" s="10"/>
      <c r="B9" t="s">
        <v>43</v>
      </c>
      <c r="C9" s="9" t="s">
        <v>88</v>
      </c>
      <c r="D9" s="9" t="s">
        <v>48</v>
      </c>
      <c r="E9" s="9" t="s">
        <v>49</v>
      </c>
      <c r="F9" t="s">
        <v>73</v>
      </c>
      <c r="G9" t="s">
        <v>65</v>
      </c>
    </row>
    <row r="10" spans="1:7" x14ac:dyDescent="0.2">
      <c r="A10" s="10"/>
      <c r="B10" t="s">
        <v>47</v>
      </c>
      <c r="C10" s="9" t="s">
        <v>89</v>
      </c>
      <c r="D10" s="9" t="s">
        <v>51</v>
      </c>
      <c r="E10" s="9" t="s">
        <v>52</v>
      </c>
    </row>
    <row r="11" spans="1:7" x14ac:dyDescent="0.2">
      <c r="A11" s="10"/>
      <c r="B11" t="s">
        <v>50</v>
      </c>
      <c r="C11" s="9" t="s">
        <v>90</v>
      </c>
      <c r="D11" s="9" t="s">
        <v>53</v>
      </c>
      <c r="E11" s="9" t="s">
        <v>54</v>
      </c>
    </row>
    <row r="12" spans="1:7" x14ac:dyDescent="0.2">
      <c r="A12" s="10"/>
      <c r="B12" t="s">
        <v>101</v>
      </c>
      <c r="C12" s="9" t="s">
        <v>91</v>
      </c>
      <c r="D12" s="10"/>
      <c r="E12" s="9" t="s">
        <v>55</v>
      </c>
    </row>
    <row r="13" spans="1:7" x14ac:dyDescent="0.2">
      <c r="A13" s="10"/>
      <c r="B13" t="s">
        <v>102</v>
      </c>
      <c r="C13" s="9" t="s">
        <v>92</v>
      </c>
      <c r="D13" s="10"/>
      <c r="E13" s="9" t="s">
        <v>57</v>
      </c>
    </row>
    <row r="14" spans="1:7" x14ac:dyDescent="0.2">
      <c r="A14" s="10"/>
      <c r="B14" t="s">
        <v>107</v>
      </c>
      <c r="C14" s="9" t="s">
        <v>93</v>
      </c>
      <c r="D14" s="10"/>
      <c r="E14" s="9" t="s">
        <v>59</v>
      </c>
    </row>
    <row r="15" spans="1:7" x14ac:dyDescent="0.2">
      <c r="A15" s="10"/>
      <c r="B15" t="s">
        <v>103</v>
      </c>
      <c r="C15" s="9" t="s">
        <v>56</v>
      </c>
      <c r="D15" s="10"/>
      <c r="E15" s="9" t="s">
        <v>60</v>
      </c>
    </row>
    <row r="16" spans="1:7" x14ac:dyDescent="0.2">
      <c r="A16" s="10"/>
      <c r="B16" t="s">
        <v>108</v>
      </c>
      <c r="C16" s="9" t="s">
        <v>94</v>
      </c>
      <c r="D16" s="10"/>
      <c r="E16" s="9" t="s">
        <v>61</v>
      </c>
    </row>
    <row r="17" spans="1:5" x14ac:dyDescent="0.2">
      <c r="A17" s="10"/>
      <c r="B17" t="s">
        <v>58</v>
      </c>
      <c r="C17" s="9" t="s">
        <v>95</v>
      </c>
      <c r="D17" s="10"/>
      <c r="E17" s="9" t="s">
        <v>62</v>
      </c>
    </row>
    <row r="18" spans="1:5" x14ac:dyDescent="0.2">
      <c r="A18" s="10"/>
      <c r="B18" s="10"/>
      <c r="C18" s="9" t="s">
        <v>96</v>
      </c>
      <c r="D18" s="10"/>
      <c r="E18" s="10"/>
    </row>
    <row r="19" spans="1:5" x14ac:dyDescent="0.2">
      <c r="A19" s="10"/>
      <c r="B19" s="10"/>
      <c r="C19" s="9" t="s">
        <v>97</v>
      </c>
      <c r="D19" s="10"/>
      <c r="E19" s="10"/>
    </row>
    <row r="20" spans="1:5" x14ac:dyDescent="0.2">
      <c r="C20" t="s">
        <v>98</v>
      </c>
    </row>
    <row r="21" spans="1:5" x14ac:dyDescent="0.2">
      <c r="C21" t="s">
        <v>99</v>
      </c>
    </row>
    <row r="22" spans="1:5" x14ac:dyDescent="0.2">
      <c r="C22" t="s">
        <v>63</v>
      </c>
    </row>
  </sheetData>
  <sortState xmlns:xlrd2="http://schemas.microsoft.com/office/spreadsheetml/2017/richdata2"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3</vt:i4>
      </vt:variant>
      <vt:variant>
        <vt:lpstr>Named Ranges</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Murilo Zerbini</cp:lastModifiedBy>
  <dcterms:created xsi:type="dcterms:W3CDTF">2023-02-08T19:24:03Z</dcterms:created>
  <dcterms:modified xsi:type="dcterms:W3CDTF">2023-10-21T23:07:06Z</dcterms:modified>
</cp:coreProperties>
</file>